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\Desktop\ADÜ\Mühendislik Fakültesi Sınav Programı\19-20 Bahar\Bütünleme\"/>
    </mc:Choice>
  </mc:AlternateContent>
  <bookViews>
    <workbookView xWindow="0" yWindow="0" windowWidth="20460" windowHeight="6990"/>
  </bookViews>
  <sheets>
    <sheet name="Bütünleme" sheetId="1" r:id="rId1"/>
    <sheet name="Sayfa17" sheetId="2" r:id="rId2"/>
    <sheet name="Çap Öğrencileri" sheetId="3" r:id="rId3"/>
  </sheets>
  <definedNames>
    <definedName name="_xlnm._FilterDatabase" localSheetId="0" hidden="1">Bütünleme!$A$1:$Q$114</definedName>
  </definedNames>
  <calcPr calcId="162913"/>
</workbook>
</file>

<file path=xl/calcChain.xml><?xml version="1.0" encoding="utf-8"?>
<calcChain xmlns="http://schemas.openxmlformats.org/spreadsheetml/2006/main">
  <c r="L94" i="1" l="1"/>
  <c r="J94" i="1"/>
  <c r="K94" i="1" s="1"/>
  <c r="H94" i="1"/>
  <c r="L93" i="1"/>
  <c r="J93" i="1"/>
  <c r="K93" i="1" s="1"/>
  <c r="H93" i="1"/>
  <c r="L92" i="1"/>
  <c r="J92" i="1"/>
  <c r="K92" i="1" s="1"/>
  <c r="H92" i="1"/>
  <c r="L91" i="1"/>
  <c r="J91" i="1"/>
  <c r="K91" i="1" s="1"/>
  <c r="H91" i="1"/>
  <c r="L90" i="1"/>
  <c r="J90" i="1"/>
  <c r="K90" i="1" s="1"/>
  <c r="H90" i="1"/>
  <c r="L89" i="1"/>
  <c r="J89" i="1"/>
  <c r="K89" i="1" s="1"/>
  <c r="H89" i="1"/>
  <c r="L88" i="1"/>
  <c r="J88" i="1"/>
  <c r="K88" i="1" s="1"/>
  <c r="H88" i="1"/>
  <c r="L87" i="1"/>
  <c r="J87" i="1"/>
  <c r="K87" i="1" s="1"/>
  <c r="H87" i="1"/>
  <c r="L86" i="1"/>
  <c r="J86" i="1"/>
  <c r="K86" i="1" s="1"/>
  <c r="H86" i="1"/>
  <c r="L85" i="1"/>
  <c r="J85" i="1"/>
  <c r="K85" i="1" s="1"/>
  <c r="H85" i="1"/>
  <c r="L84" i="1"/>
  <c r="J84" i="1"/>
  <c r="K84" i="1" s="1"/>
  <c r="H84" i="1"/>
  <c r="L83" i="1"/>
  <c r="J83" i="1"/>
  <c r="K83" i="1" s="1"/>
  <c r="H83" i="1"/>
  <c r="L82" i="1"/>
  <c r="J82" i="1"/>
  <c r="K82" i="1" s="1"/>
  <c r="H82" i="1"/>
  <c r="L81" i="1"/>
  <c r="J81" i="1"/>
  <c r="K81" i="1" s="1"/>
  <c r="H81" i="1"/>
  <c r="L80" i="1"/>
  <c r="J80" i="1"/>
  <c r="K80" i="1" s="1"/>
  <c r="H80" i="1"/>
  <c r="L79" i="1"/>
  <c r="J79" i="1"/>
  <c r="K79" i="1" s="1"/>
  <c r="H79" i="1"/>
  <c r="L78" i="1"/>
  <c r="J78" i="1"/>
  <c r="K78" i="1" s="1"/>
  <c r="H78" i="1"/>
  <c r="L77" i="1"/>
  <c r="J77" i="1"/>
  <c r="K77" i="1" s="1"/>
  <c r="H77" i="1"/>
  <c r="L76" i="1"/>
  <c r="J76" i="1"/>
  <c r="K76" i="1" s="1"/>
  <c r="H76" i="1"/>
  <c r="L75" i="1"/>
  <c r="J75" i="1"/>
  <c r="K75" i="1" s="1"/>
  <c r="H75" i="1"/>
  <c r="L74" i="1"/>
  <c r="J74" i="1"/>
  <c r="K74" i="1" s="1"/>
  <c r="H74" i="1"/>
  <c r="L73" i="1"/>
  <c r="J73" i="1"/>
  <c r="K73" i="1" s="1"/>
  <c r="H73" i="1"/>
  <c r="L72" i="1"/>
  <c r="J72" i="1"/>
  <c r="K72" i="1" s="1"/>
  <c r="H72" i="1"/>
  <c r="L71" i="1"/>
  <c r="J71" i="1"/>
  <c r="K71" i="1" s="1"/>
  <c r="H71" i="1"/>
  <c r="L70" i="1"/>
  <c r="J70" i="1"/>
  <c r="K70" i="1" s="1"/>
  <c r="H70" i="1"/>
  <c r="L69" i="1"/>
  <c r="J69" i="1"/>
  <c r="K69" i="1" s="1"/>
  <c r="H69" i="1"/>
  <c r="L68" i="1"/>
  <c r="J68" i="1"/>
  <c r="K68" i="1" s="1"/>
  <c r="H68" i="1"/>
  <c r="L67" i="1"/>
  <c r="J67" i="1"/>
  <c r="K67" i="1" s="1"/>
  <c r="H67" i="1"/>
  <c r="L66" i="1"/>
  <c r="J66" i="1"/>
  <c r="K66" i="1" s="1"/>
  <c r="H66" i="1"/>
  <c r="L65" i="1"/>
  <c r="J65" i="1"/>
  <c r="K65" i="1" s="1"/>
  <c r="H65" i="1"/>
  <c r="L64" i="1"/>
  <c r="J64" i="1"/>
  <c r="K64" i="1" s="1"/>
  <c r="H64" i="1"/>
  <c r="L63" i="1"/>
  <c r="J63" i="1"/>
  <c r="K63" i="1" s="1"/>
  <c r="H63" i="1"/>
  <c r="L62" i="1"/>
  <c r="J62" i="1"/>
  <c r="K62" i="1" s="1"/>
  <c r="H62" i="1"/>
  <c r="L61" i="1"/>
  <c r="J61" i="1"/>
  <c r="K61" i="1" s="1"/>
  <c r="H61" i="1"/>
  <c r="L60" i="1"/>
  <c r="J60" i="1"/>
  <c r="K60" i="1" s="1"/>
  <c r="H60" i="1"/>
  <c r="L59" i="1"/>
  <c r="J59" i="1"/>
  <c r="K59" i="1" s="1"/>
  <c r="H59" i="1"/>
  <c r="L58" i="1"/>
  <c r="J58" i="1"/>
  <c r="K58" i="1" s="1"/>
  <c r="H58" i="1"/>
  <c r="L57" i="1"/>
  <c r="J57" i="1"/>
  <c r="K57" i="1" s="1"/>
  <c r="H57" i="1"/>
  <c r="L56" i="1"/>
  <c r="J56" i="1"/>
  <c r="K56" i="1" s="1"/>
  <c r="H56" i="1"/>
  <c r="L55" i="1"/>
  <c r="J55" i="1"/>
  <c r="K55" i="1" s="1"/>
  <c r="H55" i="1"/>
  <c r="L54" i="1"/>
  <c r="J54" i="1"/>
  <c r="K54" i="1" s="1"/>
  <c r="H54" i="1"/>
  <c r="L53" i="1"/>
  <c r="J53" i="1"/>
  <c r="K53" i="1" s="1"/>
  <c r="H53" i="1"/>
  <c r="L52" i="1"/>
  <c r="J52" i="1"/>
  <c r="K52" i="1" s="1"/>
  <c r="H52" i="1"/>
  <c r="L51" i="1"/>
  <c r="J51" i="1"/>
  <c r="K51" i="1" s="1"/>
  <c r="H51" i="1"/>
  <c r="L50" i="1"/>
  <c r="J50" i="1"/>
  <c r="K50" i="1" s="1"/>
  <c r="H50" i="1"/>
  <c r="L49" i="1"/>
  <c r="J49" i="1"/>
  <c r="K49" i="1" s="1"/>
  <c r="H49" i="1"/>
  <c r="L48" i="1"/>
  <c r="J48" i="1"/>
  <c r="K48" i="1" s="1"/>
  <c r="H48" i="1"/>
  <c r="L47" i="1"/>
  <c r="J47" i="1"/>
  <c r="K47" i="1" s="1"/>
  <c r="H47" i="1"/>
  <c r="L46" i="1"/>
  <c r="J46" i="1"/>
  <c r="K46" i="1" s="1"/>
  <c r="H46" i="1"/>
  <c r="L45" i="1"/>
  <c r="J45" i="1"/>
  <c r="K45" i="1" s="1"/>
  <c r="H45" i="1"/>
  <c r="L44" i="1"/>
  <c r="J44" i="1"/>
  <c r="K44" i="1" s="1"/>
  <c r="H44" i="1"/>
  <c r="L43" i="1"/>
  <c r="J43" i="1"/>
  <c r="K43" i="1" s="1"/>
  <c r="H43" i="1"/>
  <c r="L42" i="1"/>
  <c r="J42" i="1"/>
  <c r="K42" i="1" s="1"/>
  <c r="H42" i="1"/>
  <c r="L41" i="1"/>
  <c r="J41" i="1"/>
  <c r="K41" i="1" s="1"/>
  <c r="H41" i="1"/>
  <c r="L40" i="1"/>
  <c r="J40" i="1"/>
  <c r="K40" i="1" s="1"/>
  <c r="H40" i="1"/>
  <c r="L39" i="1"/>
  <c r="J39" i="1"/>
  <c r="K39" i="1" s="1"/>
  <c r="H39" i="1"/>
  <c r="L38" i="1"/>
  <c r="J38" i="1"/>
  <c r="K38" i="1" s="1"/>
  <c r="H38" i="1"/>
  <c r="L37" i="1"/>
  <c r="J37" i="1"/>
  <c r="K37" i="1" s="1"/>
  <c r="H37" i="1"/>
  <c r="L36" i="1"/>
  <c r="J36" i="1"/>
  <c r="K36" i="1" s="1"/>
  <c r="H36" i="1"/>
  <c r="L35" i="1"/>
  <c r="J35" i="1"/>
  <c r="K35" i="1" s="1"/>
  <c r="H35" i="1"/>
  <c r="L34" i="1"/>
  <c r="J34" i="1"/>
  <c r="K34" i="1" s="1"/>
  <c r="H34" i="1"/>
  <c r="L33" i="1"/>
  <c r="J33" i="1"/>
  <c r="K33" i="1" s="1"/>
  <c r="H33" i="1"/>
  <c r="L32" i="1"/>
  <c r="J32" i="1"/>
  <c r="K32" i="1" s="1"/>
  <c r="H32" i="1"/>
  <c r="L31" i="1"/>
  <c r="J31" i="1"/>
  <c r="K31" i="1" s="1"/>
  <c r="H31" i="1"/>
  <c r="L30" i="1"/>
  <c r="J30" i="1"/>
  <c r="K30" i="1" s="1"/>
  <c r="H30" i="1"/>
  <c r="L29" i="1"/>
  <c r="J29" i="1"/>
  <c r="K29" i="1" s="1"/>
  <c r="H29" i="1"/>
  <c r="L28" i="1"/>
  <c r="J28" i="1"/>
  <c r="K28" i="1" s="1"/>
  <c r="H28" i="1"/>
  <c r="L27" i="1"/>
  <c r="J27" i="1"/>
  <c r="K27" i="1" s="1"/>
  <c r="H27" i="1"/>
  <c r="L26" i="1"/>
  <c r="J26" i="1"/>
  <c r="K26" i="1" s="1"/>
  <c r="H26" i="1"/>
  <c r="L25" i="1"/>
  <c r="J25" i="1"/>
  <c r="K25" i="1" s="1"/>
  <c r="H25" i="1"/>
  <c r="L24" i="1"/>
  <c r="J24" i="1"/>
  <c r="K24" i="1" s="1"/>
  <c r="H24" i="1"/>
  <c r="L23" i="1"/>
  <c r="J23" i="1"/>
  <c r="K23" i="1" s="1"/>
  <c r="H23" i="1"/>
  <c r="L22" i="1"/>
  <c r="J22" i="1"/>
  <c r="K22" i="1" s="1"/>
  <c r="H22" i="1"/>
  <c r="L21" i="1"/>
  <c r="J21" i="1"/>
  <c r="K21" i="1" s="1"/>
  <c r="H21" i="1"/>
  <c r="L20" i="1"/>
  <c r="J20" i="1"/>
  <c r="K20" i="1" s="1"/>
  <c r="H20" i="1"/>
  <c r="L19" i="1"/>
  <c r="J19" i="1"/>
  <c r="K19" i="1" s="1"/>
  <c r="H19" i="1"/>
  <c r="L18" i="1"/>
  <c r="J18" i="1"/>
  <c r="K18" i="1" s="1"/>
  <c r="H18" i="1"/>
  <c r="L17" i="1"/>
  <c r="J17" i="1"/>
  <c r="K17" i="1" s="1"/>
  <c r="H17" i="1"/>
  <c r="L16" i="1"/>
  <c r="J16" i="1"/>
  <c r="K16" i="1" s="1"/>
  <c r="H16" i="1"/>
  <c r="L15" i="1"/>
  <c r="J15" i="1"/>
  <c r="K15" i="1" s="1"/>
  <c r="H15" i="1"/>
  <c r="L14" i="1"/>
  <c r="J14" i="1"/>
  <c r="K14" i="1" s="1"/>
  <c r="H14" i="1"/>
  <c r="L13" i="1"/>
  <c r="J13" i="1"/>
  <c r="K13" i="1" s="1"/>
  <c r="H13" i="1"/>
  <c r="L12" i="1"/>
  <c r="J12" i="1"/>
  <c r="K12" i="1" s="1"/>
  <c r="H12" i="1"/>
  <c r="L11" i="1"/>
  <c r="J11" i="1"/>
  <c r="K11" i="1" s="1"/>
  <c r="H11" i="1"/>
  <c r="L10" i="1"/>
  <c r="J10" i="1"/>
  <c r="K10" i="1" s="1"/>
  <c r="H10" i="1"/>
  <c r="L9" i="1"/>
  <c r="J9" i="1"/>
  <c r="K9" i="1" s="1"/>
  <c r="H9" i="1"/>
  <c r="L8" i="1"/>
  <c r="J8" i="1"/>
  <c r="K8" i="1" s="1"/>
  <c r="H8" i="1"/>
  <c r="L7" i="1"/>
  <c r="J7" i="1"/>
  <c r="K7" i="1" s="1"/>
  <c r="H7" i="1"/>
  <c r="L6" i="1"/>
  <c r="J6" i="1"/>
  <c r="K6" i="1" s="1"/>
  <c r="H6" i="1"/>
  <c r="L5" i="1"/>
  <c r="J5" i="1"/>
  <c r="K5" i="1" s="1"/>
  <c r="H5" i="1"/>
  <c r="L4" i="1"/>
  <c r="J4" i="1"/>
  <c r="K4" i="1" s="1"/>
  <c r="H4" i="1"/>
  <c r="L3" i="1"/>
  <c r="J3" i="1"/>
  <c r="K3" i="1" s="1"/>
  <c r="H3" i="1"/>
  <c r="L2" i="1"/>
  <c r="J2" i="1"/>
  <c r="K2" i="1" s="1"/>
  <c r="H2" i="1"/>
</calcChain>
</file>

<file path=xl/sharedStrings.xml><?xml version="1.0" encoding="utf-8"?>
<sst xmlns="http://schemas.openxmlformats.org/spreadsheetml/2006/main" count="604" uniqueCount="268">
  <si>
    <t>Bölümler / Numaralar</t>
  </si>
  <si>
    <t>Kerem GAVCAR</t>
  </si>
  <si>
    <t>Lect.
Dept.</t>
  </si>
  <si>
    <t>Türkçeye giriş</t>
  </si>
  <si>
    <t>CE</t>
  </si>
  <si>
    <t>MAT257</t>
  </si>
  <si>
    <t>MAT253</t>
  </si>
  <si>
    <t>MAT154</t>
  </si>
  <si>
    <t>FIZ142</t>
  </si>
  <si>
    <t>FIZ161</t>
  </si>
  <si>
    <t>KIM171</t>
  </si>
  <si>
    <t>KMY182</t>
  </si>
  <si>
    <t>Code</t>
  </si>
  <si>
    <t>Course Name</t>
  </si>
  <si>
    <t>KMY174</t>
  </si>
  <si>
    <t>Lecturer</t>
  </si>
  <si>
    <t>Akademik Türkçe</t>
  </si>
  <si>
    <t>FIZ162</t>
  </si>
  <si>
    <t>CE304</t>
  </si>
  <si>
    <t>Number of Students</t>
  </si>
  <si>
    <t>Resit Duration (min)</t>
  </si>
  <si>
    <t>CE431</t>
  </si>
  <si>
    <t>CE302</t>
  </si>
  <si>
    <t>CE452</t>
  </si>
  <si>
    <t>CE102</t>
  </si>
  <si>
    <t>CE208</t>
  </si>
  <si>
    <t>CE453</t>
  </si>
  <si>
    <t>CE204</t>
  </si>
  <si>
    <t>CE310</t>
  </si>
  <si>
    <t>CE210</t>
  </si>
  <si>
    <t>Start Date</t>
  </si>
  <si>
    <t>CE308</t>
  </si>
  <si>
    <t>Start Day</t>
  </si>
  <si>
    <t>Start Time</t>
  </si>
  <si>
    <t>End Date</t>
  </si>
  <si>
    <t>End Day</t>
  </si>
  <si>
    <t>End Time</t>
  </si>
  <si>
    <t>CSE</t>
  </si>
  <si>
    <t>SVC</t>
  </si>
  <si>
    <t>GZT205</t>
  </si>
  <si>
    <t>Critical Media Literacy (AA01 &amp; AA02)</t>
  </si>
  <si>
    <t>Asst. Prof. Dr. Hicabi ARSLAN</t>
  </si>
  <si>
    <t>CE460</t>
  </si>
  <si>
    <t>CE306</t>
  </si>
  <si>
    <t>CE447</t>
  </si>
  <si>
    <t>CE428</t>
  </si>
  <si>
    <t>CE446</t>
  </si>
  <si>
    <t>EE202</t>
  </si>
  <si>
    <t>CSE204</t>
  </si>
  <si>
    <t>EE475</t>
  </si>
  <si>
    <t>EE474</t>
  </si>
  <si>
    <t>EE206</t>
  </si>
  <si>
    <t>EE304</t>
  </si>
  <si>
    <t>EE204</t>
  </si>
  <si>
    <t>CSE102</t>
  </si>
  <si>
    <t>EE254</t>
  </si>
  <si>
    <t>EE306</t>
  </si>
  <si>
    <t>EE102</t>
  </si>
  <si>
    <t>EE453</t>
  </si>
  <si>
    <t>EE307</t>
  </si>
  <si>
    <t>EE303</t>
  </si>
  <si>
    <t>EE456</t>
  </si>
  <si>
    <t>EE467</t>
  </si>
  <si>
    <t>EE316</t>
  </si>
  <si>
    <t>EE302</t>
  </si>
  <si>
    <t>CSE414</t>
  </si>
  <si>
    <t>CSE464</t>
  </si>
  <si>
    <t>CSE315</t>
  </si>
  <si>
    <t>CSE412</t>
  </si>
  <si>
    <t>CSE104</t>
  </si>
  <si>
    <t>CSE306</t>
  </si>
  <si>
    <t>CSE420</t>
  </si>
  <si>
    <t>CSE206</t>
  </si>
  <si>
    <t>CSE205</t>
  </si>
  <si>
    <t>CSE426</t>
  </si>
  <si>
    <t>CSE214</t>
  </si>
  <si>
    <t>CSE310</t>
  </si>
  <si>
    <t>CSE423</t>
  </si>
  <si>
    <t>CSE202</t>
  </si>
  <si>
    <t>CSE430</t>
  </si>
  <si>
    <t>FE302</t>
  </si>
  <si>
    <t>FE425</t>
  </si>
  <si>
    <t>FE206</t>
  </si>
  <si>
    <t>FE204</t>
  </si>
  <si>
    <t>FE320</t>
  </si>
  <si>
    <t>FE210</t>
  </si>
  <si>
    <t>FE403</t>
  </si>
  <si>
    <t>FE304</t>
  </si>
  <si>
    <t>FE200</t>
  </si>
  <si>
    <t>FE202</t>
  </si>
  <si>
    <t>FE428</t>
  </si>
  <si>
    <t>ME423</t>
  </si>
  <si>
    <t>ME413</t>
  </si>
  <si>
    <t>ME411</t>
  </si>
  <si>
    <t>ME202</t>
  </si>
  <si>
    <t>ME408</t>
  </si>
  <si>
    <t>ME200</t>
  </si>
  <si>
    <t>ME306</t>
  </si>
  <si>
    <t>ME102</t>
  </si>
  <si>
    <t>ME410</t>
  </si>
  <si>
    <t>ENR100</t>
  </si>
  <si>
    <t>ME211</t>
  </si>
  <si>
    <t>ME304</t>
  </si>
  <si>
    <t>ME302</t>
  </si>
  <si>
    <t>ME414</t>
  </si>
  <si>
    <t>ME303</t>
  </si>
  <si>
    <t>ME416</t>
  </si>
  <si>
    <t>Talha BİRCAN</t>
  </si>
  <si>
    <t>ME204</t>
  </si>
  <si>
    <t>ME</t>
  </si>
  <si>
    <t>EE</t>
  </si>
  <si>
    <t>FE</t>
  </si>
  <si>
    <t>FE430</t>
  </si>
  <si>
    <t>Proje Planlama ve Geliştirme</t>
  </si>
  <si>
    <t>Asst. Prof. Dr. Olcay BOYACIOĞLU</t>
  </si>
  <si>
    <t>ENF155</t>
  </si>
  <si>
    <t>EE200</t>
  </si>
  <si>
    <t>FE306</t>
  </si>
  <si>
    <t>Yağ Teknolojisi</t>
  </si>
  <si>
    <t>Assoc. Prof. Dr. Aslı YORULMAZ</t>
  </si>
  <si>
    <t>Mühendislik Ekonomisi</t>
  </si>
  <si>
    <t>Asst. Prof. Dr. Gözde Başak ÖZTÜRK</t>
  </si>
  <si>
    <t>Talip GÜNEŞ</t>
  </si>
  <si>
    <t>İleri Yapı Statiği</t>
  </si>
  <si>
    <t>Assoc. Prof. Dr. Emre AKIN</t>
  </si>
  <si>
    <t>Veritabanı Yönetim Sistemleri</t>
  </si>
  <si>
    <t>Asst. Prof. Dr. Mohamed KURDI</t>
  </si>
  <si>
    <t>Algoritma ve Programlama (AA01)</t>
  </si>
  <si>
    <t>FİZ323</t>
  </si>
  <si>
    <t>Formel Diller ve Otomata Teorisi</t>
  </si>
  <si>
    <t>Devre Teorisi II (AA01 &amp; AA02)</t>
  </si>
  <si>
    <t>Assoc. Prof. Dr. Yılmaz KALKAN, Asst. Prof. Dr. Atilla DÖNÜK</t>
  </si>
  <si>
    <t>Damla OKAN</t>
  </si>
  <si>
    <t>Sayısal Sinyal İşleme</t>
  </si>
  <si>
    <t>Assoc. Prof. Dr. Yılmaz KALKAN</t>
  </si>
  <si>
    <t>CE404</t>
  </si>
  <si>
    <t>İSG102</t>
  </si>
  <si>
    <t>Mukavemet (AA01)</t>
  </si>
  <si>
    <t>Res. Asst. H. Saygın SUCUOĞLU</t>
  </si>
  <si>
    <t>Uygulamalı Mekatronik Tasarım (AA01)</t>
  </si>
  <si>
    <t>Res. Asst. Dr. Fatih AKKOYUN</t>
  </si>
  <si>
    <t>Meyve ve Sebze Teknolojisi</t>
  </si>
  <si>
    <t>Asst. Prof. Dr. Fatih Mehmet YILMAZ</t>
  </si>
  <si>
    <t>Temel İnşaatı</t>
  </si>
  <si>
    <t>Assoc. Prof. Dr. Selman SAĞLAM</t>
  </si>
  <si>
    <t>Lect. Dr. Fatma SİNECEN</t>
  </si>
  <si>
    <t>-</t>
  </si>
  <si>
    <t>Rüyam Damla ÖĞMEN</t>
  </si>
  <si>
    <t>Fizik I (AA01)</t>
  </si>
  <si>
    <t>Res. Asst. Onur GENÇ</t>
  </si>
  <si>
    <t>Temel Organik Kimya</t>
  </si>
  <si>
    <t>Prof. Dr. Alev KARAGÖZLER</t>
  </si>
  <si>
    <t>Statik</t>
  </si>
  <si>
    <t>Asst. Prof. Dr. Adem ÖZÇELİK</t>
  </si>
  <si>
    <t>Duran Emre UYSAL</t>
  </si>
  <si>
    <t>Electronics II (AA01)</t>
  </si>
  <si>
    <t>Assoc. Prof. Dr. Olcay ÜZENGİ AKTÜRK</t>
  </si>
  <si>
    <t>Proje Yönetimi</t>
  </si>
  <si>
    <t>ME405</t>
  </si>
  <si>
    <t>Makine Mühendisliğinde Özel Konular (AA01&amp;AA02&amp;AA03&amp;AA04&amp;AA05&amp;AA06&amp;AA07)</t>
  </si>
  <si>
    <t>Mehmet GÖREN</t>
  </si>
  <si>
    <t>Lineer Cebir (AA01)</t>
  </si>
  <si>
    <t>Asst. Prof. Dr. Erdal ÖZYURT</t>
  </si>
  <si>
    <t>Hasan Berkay İNCE</t>
  </si>
  <si>
    <t>Trafik Mühendisliği</t>
  </si>
  <si>
    <t>Asst. Prof. Dr. Cenk OZAN</t>
  </si>
  <si>
    <t xml:space="preserve">Biomedikal Sistemlere Giriş (AA01) </t>
  </si>
  <si>
    <t>Prof. Dr. Mehmet BİLGEN</t>
  </si>
  <si>
    <t>Mehmet Enes AKSÜLLÜ</t>
  </si>
  <si>
    <t>Electromagnetic Wave Theory (AA01)</t>
  </si>
  <si>
    <t>Assoc. Prof. Dr. Coşkun DENİZ</t>
  </si>
  <si>
    <t>Bilgisayar Destekli Mühendislik Analizi</t>
  </si>
  <si>
    <t>Res. Asst. Dr. Orçun EKİN</t>
  </si>
  <si>
    <t>Gıda Kalite Sağlama</t>
  </si>
  <si>
    <t>Asst. Prof. Dr. Çisem BULUT ALBAYRAK</t>
  </si>
  <si>
    <t>Sistem Analizi ve Tasarımı</t>
  </si>
  <si>
    <t>Asst. Prof. Dr. Samsun Mustafa BAŞARICI</t>
  </si>
  <si>
    <t>Fizik Laboratuvarı II (AA01 &amp; AA02 &amp; AA03 &amp; AA04 &amp; AA05 &amp; AA06)</t>
  </si>
  <si>
    <t>Res. Asst. Şerife Gökçe ÇALIŞKAN</t>
  </si>
  <si>
    <t>Ölçme Bilgisi</t>
  </si>
  <si>
    <t>Gıda Mühendisliğinde Temel İşlemler</t>
  </si>
  <si>
    <t>Assoc. Prof. Dr. Mehmet KOÇ</t>
  </si>
  <si>
    <t>Olasılık ve Rastgele Değişkenlerin Temelleri (AA01 &amp; AA02)</t>
  </si>
  <si>
    <t>Asst. Prof. Dr. İlhan BAŞTÜRK</t>
  </si>
  <si>
    <t>İşletim Sistemleri</t>
  </si>
  <si>
    <t>Temel Analitik Kimya Laboratuvarı</t>
  </si>
  <si>
    <t>Assoc. Prof. Dr. Cem ESEN</t>
  </si>
  <si>
    <t>Bilgisayar Programcılığına Giriş (AA01)</t>
  </si>
  <si>
    <t>Isı Transferi</t>
  </si>
  <si>
    <t>Asst. Prof. Dr. Mustafa ASKER</t>
  </si>
  <si>
    <t>Diferansiyel Denklemler (AA01 &amp; AA02)</t>
  </si>
  <si>
    <t>Asst. Prof. Dr. Ahmet GENÇ</t>
  </si>
  <si>
    <t>Karmaşıklık Kuramı ve Algoritma Çözümlemesi</t>
  </si>
  <si>
    <t>Hidroloji</t>
  </si>
  <si>
    <t>Prof. Dr. Halil KIRNAK</t>
  </si>
  <si>
    <t>Yol Üstyapısı Islah ve Bakımı</t>
  </si>
  <si>
    <t>Res. Asst. Ayhan Öner YÜCEL</t>
  </si>
  <si>
    <t>Nanoteknoloji ve Mühendislik Uygulamaları</t>
  </si>
  <si>
    <t>Signals and Systems (AA01)</t>
  </si>
  <si>
    <t>Makine Dinamiği</t>
  </si>
  <si>
    <t>Asst. Prof. Dr. Turgay ERAY</t>
  </si>
  <si>
    <t>Fizik II (AA01 &amp; AA02 &amp; AA03)</t>
  </si>
  <si>
    <t>Assoc. Prof. Dr. Aytaç Gürhan GÖKÇE, Asst. Prof. Dr. Melis GÖKÇE</t>
  </si>
  <si>
    <t>Gıda Mikrobiyolojisi</t>
  </si>
  <si>
    <t>Asst. Prof. Dr. Çisem BULUT ALBAYRAK, Asst. Prof. Dr. Olcay BOYACIOĞLU</t>
  </si>
  <si>
    <t>Bilgisayar Destekli Tasarım</t>
  </si>
  <si>
    <t>Bilgisayar Oyunları</t>
  </si>
  <si>
    <t>Elektriğe Giriş ve Güvenlik (AA01 &amp; AA02)</t>
  </si>
  <si>
    <t>Asst. Prof. Dr. Mümtaz YILMAZ</t>
  </si>
  <si>
    <t>Betonarme</t>
  </si>
  <si>
    <t>Mühendislik Laboratuvarı II (AA01)</t>
  </si>
  <si>
    <t>Matematik II (AA01 &amp; AA02 &amp; AA03 &amp; AA04 &amp; AA05 &amp; AA06)</t>
  </si>
  <si>
    <t>Asst. Prof. Dr. Erdal ÖZYURT, Asst. Prof. Dr. Ahmet GENÇ</t>
  </si>
  <si>
    <t>Yapay Öğrenme</t>
  </si>
  <si>
    <t>Asst. Prof. Dr. Fatih SOYGAZİ</t>
  </si>
  <si>
    <t>Kompozit Malzemelerin Mekaniğine Giriş</t>
  </si>
  <si>
    <t>Assoc. Prof. Dr. Ebru DURAL</t>
  </si>
  <si>
    <t>Doğal Dil İşleme</t>
  </si>
  <si>
    <t>Prof. Dr. Yılmaz KILIÇASLAN</t>
  </si>
  <si>
    <t>Kablosuz Haberleşme</t>
  </si>
  <si>
    <t>Elektromanyetik Alan Teorisi (AA01 &amp; AA02)</t>
  </si>
  <si>
    <t>Termodinamik</t>
  </si>
  <si>
    <t>Assoc. Prof. Dr. Hilal ŞAHİN NADEEM</t>
  </si>
  <si>
    <t>İstatistiksel Programlama (AA01 &amp; AA02)</t>
  </si>
  <si>
    <t>Prof. Dr. Kadir KIZILKAYA</t>
  </si>
  <si>
    <t>Çelik Yapılar</t>
  </si>
  <si>
    <t>Asst. Prof. Dr. Mehmet Eren Uz</t>
  </si>
  <si>
    <t>Güneş Enerjisi (AA01)</t>
  </si>
  <si>
    <t>Prof. Dr. Yunus ÇERÇİ</t>
  </si>
  <si>
    <t>Web Teknolojleri ve Programlama</t>
  </si>
  <si>
    <t>İçten Yanmalı Motorlar (AA01)</t>
  </si>
  <si>
    <t>Assoc. Prof. Dr. Pınar DEMİRCİOĞLU</t>
  </si>
  <si>
    <t>Yapı Dinamiği</t>
  </si>
  <si>
    <t>Çevik Yazılım Geliştirme</t>
  </si>
  <si>
    <t>Kontrol Teorisi (AA01)</t>
  </si>
  <si>
    <t>Asst. Prof. Dr. Münevver Mine ÖZYETKİN</t>
  </si>
  <si>
    <t>Mekanik Titreşimler (AA01)</t>
  </si>
  <si>
    <t>Gıda Teknolojisi Laboratuvarı II (AA01 &amp; AA02)</t>
  </si>
  <si>
    <t xml:space="preserve">İstatistik </t>
  </si>
  <si>
    <t>Ölçme Tekniği (AA01)</t>
  </si>
  <si>
    <t>Nörobilime Giriş</t>
  </si>
  <si>
    <t>Formel Mantık</t>
  </si>
  <si>
    <t>Yapı Malzemeleri</t>
  </si>
  <si>
    <t>Yarıiletken Cihazlar (AA01 &amp; AA02)</t>
  </si>
  <si>
    <t>Asst. Prof. Dr. Coşkun DENİZ</t>
  </si>
  <si>
    <t>Güç Sistemleri Analizi I</t>
  </si>
  <si>
    <t>Asst. Prof. Dr. Atilla DÖNÜK</t>
  </si>
  <si>
    <t>Mühendislik İstatistiği</t>
  </si>
  <si>
    <t>Gıda Analizleri Laboratuvarı II (AA01 &amp; AA02 &amp; AA03)</t>
  </si>
  <si>
    <t>İnsan Bilgisayar Etkileşimi</t>
  </si>
  <si>
    <t>KMY171</t>
  </si>
  <si>
    <t>Temel Analitik Kimya (AA01)</t>
  </si>
  <si>
    <t>Electromechanical Energy Conversion II (AA01)</t>
  </si>
  <si>
    <t>Akışkanlar Mekaniği</t>
  </si>
  <si>
    <t>Assoc. Prof. Dr. Ayşe YÜKSEL OZAN</t>
  </si>
  <si>
    <t>Gıda Endüstrisinde İnovasyon</t>
  </si>
  <si>
    <t>Prof. Dr. Cavit BİRCAN</t>
  </si>
  <si>
    <t>Yenilenebilir Enerji Kaynakları (AA01)</t>
  </si>
  <si>
    <t>Mekanik Tasarım</t>
  </si>
  <si>
    <t>Telekomünikasyon I (AA01)</t>
  </si>
  <si>
    <t>Et Teknolojisi</t>
  </si>
  <si>
    <t>Res. Asst. Aslı ZUNGUR BASTIOĞLU</t>
  </si>
  <si>
    <t>Algoritma ve Programlama (AA02 &amp; AA03) (EE)</t>
  </si>
  <si>
    <t>Ömer Faruk YAZICI</t>
  </si>
  <si>
    <t>Bilgisayar Ağları (AA01 &amp; AA02)</t>
  </si>
  <si>
    <t>Asst. Prof. Dr. Hüseyin ABACI</t>
  </si>
  <si>
    <t>Bulut Bilişim ve Sanallaştırma</t>
  </si>
  <si>
    <t>Zemin Dinamiğine Giriş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</si>
</sst>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&quot;.&quot;mm&quot;.&quot;yy"/>
    <numFmt numFmtId="165" formatCode="hh&quot;:&quot;mm"/>
    <numFmt numFmtId="166" formatCode="dd\.mm\.yy"/>
    <numFmt numFmtId="167" formatCode="hh:mm"/>
  </numFmts>
  <fonts count="12" x14ac:knownFonts="1">
    <font>
      <sz val="10"/>
      <color rgb="FF000000"/>
      <name val="Arial"/>
    </font>
    <font>
      <sz val="12"/>
      <name val="Times New Roman"/>
    </font>
    <font>
      <b/>
      <sz val="12"/>
      <name val="Times New Roman"/>
    </font>
    <font>
      <sz val="10"/>
      <name val="Arial"/>
    </font>
    <font>
      <sz val="12"/>
      <color rgb="FF000000"/>
      <name val="Times New Roman"/>
    </font>
    <font>
      <b/>
      <sz val="7"/>
      <color rgb="FFFFFFFF"/>
      <name val="Arial"/>
    </font>
    <font>
      <sz val="9"/>
      <color rgb="FF000000"/>
      <name val="Arial"/>
    </font>
    <font>
      <sz val="9"/>
      <name val="Arial"/>
    </font>
    <font>
      <sz val="8"/>
      <color rgb="FF000000"/>
      <name val="Arial"/>
    </font>
    <font>
      <b/>
      <sz val="9"/>
      <color rgb="FF000000"/>
      <name val="Arial"/>
    </font>
    <font>
      <sz val="11"/>
      <color rgb="FF000000"/>
      <name val="Arial"/>
    </font>
    <font>
      <sz val="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6AA84F"/>
        <bgColor rgb="FF6AA84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D7E6B"/>
        <bgColor rgb="FFDD7E6B"/>
      </patternFill>
    </fill>
    <fill>
      <patternFill patternType="solid">
        <fgColor rgb="FFF9CB9C"/>
        <bgColor rgb="FFF9CB9C"/>
      </patternFill>
    </fill>
    <fill>
      <patternFill patternType="solid">
        <fgColor rgb="FF93C47D"/>
        <bgColor rgb="FF93C47D"/>
      </patternFill>
    </fill>
    <fill>
      <patternFill patternType="solid">
        <fgColor rgb="FF9FC5E8"/>
        <bgColor rgb="FF9FC5E8"/>
      </patternFill>
    </fill>
    <fill>
      <patternFill patternType="solid">
        <fgColor rgb="FFD5A6BD"/>
        <bgColor rgb="FFD5A6BD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3" fillId="3" borderId="0" xfId="0" applyFont="1" applyFill="1" applyAlignment="1"/>
    <xf numFmtId="0" fontId="5" fillId="2" borderId="0" xfId="0" applyFont="1" applyFill="1" applyAlignment="1">
      <alignment horizontal="center" vertical="center" wrapText="1"/>
    </xf>
    <xf numFmtId="0" fontId="3" fillId="4" borderId="0" xfId="0" applyFont="1" applyFill="1" applyAlignment="1"/>
    <xf numFmtId="0" fontId="5" fillId="2" borderId="0" xfId="0" applyFont="1" applyFill="1" applyAlignment="1">
      <alignment horizontal="left" vertical="center"/>
    </xf>
    <xf numFmtId="0" fontId="3" fillId="4" borderId="0" xfId="0" applyFont="1" applyFill="1"/>
    <xf numFmtId="0" fontId="5" fillId="2" borderId="0" xfId="0" applyFont="1" applyFill="1" applyAlignment="1">
      <alignment horizontal="left" vertical="center" wrapText="1"/>
    </xf>
    <xf numFmtId="0" fontId="3" fillId="5" borderId="0" xfId="0" applyFont="1" applyFill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4" borderId="6" xfId="0" applyFont="1" applyFill="1" applyBorder="1" applyAlignment="1">
      <alignment horizontal="center"/>
    </xf>
    <xf numFmtId="0" fontId="3" fillId="5" borderId="0" xfId="0" applyFont="1" applyFill="1"/>
    <xf numFmtId="0" fontId="1" fillId="0" borderId="2" xfId="0" applyFont="1" applyBorder="1" applyAlignment="1">
      <alignment horizontal="center"/>
    </xf>
    <xf numFmtId="0" fontId="3" fillId="6" borderId="0" xfId="0" applyFont="1" applyFill="1" applyAlignment="1"/>
    <xf numFmtId="0" fontId="8" fillId="0" borderId="0" xfId="0" applyFont="1" applyAlignment="1">
      <alignment horizontal="left" vertical="center"/>
    </xf>
    <xf numFmtId="0" fontId="3" fillId="6" borderId="0" xfId="0" applyFont="1" applyFill="1"/>
    <xf numFmtId="0" fontId="9" fillId="0" borderId="0" xfId="0" applyFont="1" applyAlignment="1">
      <alignment horizontal="center" vertical="center"/>
    </xf>
    <xf numFmtId="0" fontId="3" fillId="7" borderId="0" xfId="0" applyFont="1" applyFill="1" applyAlignment="1"/>
    <xf numFmtId="0" fontId="7" fillId="0" borderId="0" xfId="0" applyFont="1" applyAlignment="1">
      <alignment horizontal="center" vertical="center"/>
    </xf>
    <xf numFmtId="0" fontId="3" fillId="7" borderId="0" xfId="0" applyFont="1" applyFill="1"/>
    <xf numFmtId="164" fontId="7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3" fillId="8" borderId="0" xfId="0" applyFont="1" applyFill="1" applyAlignment="1"/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8" borderId="0" xfId="0" applyFont="1" applyFill="1"/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3" fillId="9" borderId="0" xfId="0" applyFont="1" applyFill="1" applyAlignment="1"/>
    <xf numFmtId="0" fontId="1" fillId="0" borderId="5" xfId="0" applyFont="1" applyBorder="1" applyAlignment="1">
      <alignment horizontal="center"/>
    </xf>
    <xf numFmtId="166" fontId="7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3" fillId="9" borderId="0" xfId="0" applyFont="1" applyFill="1"/>
    <xf numFmtId="165" fontId="6" fillId="4" borderId="0" xfId="0" applyNumberFormat="1" applyFont="1" applyFill="1"/>
    <xf numFmtId="0" fontId="3" fillId="3" borderId="0" xfId="0" applyFont="1" applyFill="1"/>
    <xf numFmtId="165" fontId="7" fillId="0" borderId="0" xfId="0" applyNumberFormat="1" applyFont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4" borderId="0" xfId="0" applyFont="1" applyFill="1" applyAlignment="1">
      <alignment horizontal="center" vertical="top"/>
    </xf>
    <xf numFmtId="167" fontId="7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4" fillId="4" borderId="0" xfId="0" applyFont="1" applyFill="1" applyAlignment="1">
      <alignment horizontal="center" vertical="top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10" fillId="4" borderId="0" xfId="0" applyFont="1" applyFill="1" applyAlignment="1">
      <alignment horizontal="left" vertical="top"/>
    </xf>
    <xf numFmtId="0" fontId="7" fillId="0" borderId="0" xfId="0" applyFont="1" applyAlignment="1">
      <alignment horizontal="left" vertical="center" wrapText="1"/>
    </xf>
    <xf numFmtId="0" fontId="10" fillId="4" borderId="0" xfId="0" applyFont="1" applyFill="1" applyAlignment="1">
      <alignment horizontal="left" vertical="top"/>
    </xf>
    <xf numFmtId="0" fontId="8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1" fillId="0" borderId="0" xfId="0" applyFont="1" applyAlignment="1"/>
    <xf numFmtId="165" fontId="6" fillId="4" borderId="0" xfId="0" applyNumberFormat="1" applyFont="1" applyFill="1" applyAlignment="1">
      <alignment horizontal="center"/>
    </xf>
    <xf numFmtId="165" fontId="6" fillId="4" borderId="0" xfId="0" applyNumberFormat="1" applyFont="1" applyFill="1" applyAlignment="1">
      <alignment horizontal="left"/>
    </xf>
    <xf numFmtId="0" fontId="7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1" fillId="0" borderId="8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D9D2E9"/>
          <bgColor rgb="FFD9D2E9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AA84F"/>
    <outlinePr summaryBelow="0" summaryRight="0"/>
  </sheetPr>
  <dimension ref="A1:R114"/>
  <sheetViews>
    <sheetView tabSelected="1" workbookViewId="0">
      <pane xSplit="2" ySplit="1" topLeftCell="C2" activePane="bottomRight" state="frozen"/>
      <selection pane="topRight" activeCell="E1" sqref="E1"/>
      <selection pane="bottomLeft" activeCell="A2" sqref="A2"/>
      <selection pane="bottomRight" activeCell="A95" sqref="A95:L115"/>
    </sheetView>
  </sheetViews>
  <sheetFormatPr defaultColWidth="14.42578125" defaultRowHeight="15.75" customHeight="1" x14ac:dyDescent="0.2"/>
  <cols>
    <col min="1" max="1" width="7.28515625" customWidth="1"/>
    <col min="2" max="2" width="7.5703125" customWidth="1"/>
    <col min="3" max="3" width="46.5703125" customWidth="1"/>
    <col min="4" max="4" width="33.7109375" customWidth="1"/>
    <col min="5" max="5" width="10.42578125" customWidth="1"/>
    <col min="6" max="6" width="9" customWidth="1"/>
    <col min="7" max="7" width="11" customWidth="1"/>
    <col min="8" max="8" width="7.85546875" customWidth="1"/>
    <col min="9" max="9" width="7" customWidth="1"/>
    <col min="10" max="10" width="7.5703125" customWidth="1"/>
    <col min="11" max="12" width="7" customWidth="1"/>
    <col min="13" max="13" width="24.140625" customWidth="1"/>
    <col min="14" max="14" width="38.28515625" customWidth="1"/>
    <col min="15" max="15" width="9.85546875" hidden="1" customWidth="1"/>
    <col min="16" max="16" width="10.7109375" customWidth="1"/>
    <col min="17" max="17" width="9.28515625" customWidth="1"/>
    <col min="18" max="18" width="3.85546875" customWidth="1"/>
    <col min="19" max="19" width="3.28515625" customWidth="1"/>
    <col min="20" max="20" width="4.5703125" customWidth="1"/>
    <col min="21" max="21" width="19.28515625" customWidth="1"/>
    <col min="22" max="23" width="8.7109375" customWidth="1"/>
  </cols>
  <sheetData>
    <row r="1" spans="1:12" ht="27" x14ac:dyDescent="0.2">
      <c r="A1" s="4" t="s">
        <v>2</v>
      </c>
      <c r="B1" s="4" t="s">
        <v>12</v>
      </c>
      <c r="C1" s="6" t="s">
        <v>13</v>
      </c>
      <c r="D1" s="8" t="s">
        <v>15</v>
      </c>
      <c r="E1" s="4" t="s">
        <v>19</v>
      </c>
      <c r="F1" s="4" t="s">
        <v>20</v>
      </c>
      <c r="G1" s="4" t="s">
        <v>30</v>
      </c>
      <c r="H1" s="4" t="s">
        <v>32</v>
      </c>
      <c r="I1" s="4" t="s">
        <v>33</v>
      </c>
      <c r="J1" s="4" t="s">
        <v>34</v>
      </c>
      <c r="K1" s="4" t="s">
        <v>35</v>
      </c>
      <c r="L1" s="4" t="s">
        <v>36</v>
      </c>
    </row>
    <row r="2" spans="1:12" ht="12.75" x14ac:dyDescent="0.2">
      <c r="A2" s="12" t="s">
        <v>38</v>
      </c>
      <c r="B2" s="12" t="s">
        <v>39</v>
      </c>
      <c r="C2" s="14" t="s">
        <v>40</v>
      </c>
      <c r="D2" s="19" t="s">
        <v>41</v>
      </c>
      <c r="E2" s="21">
        <v>120</v>
      </c>
      <c r="F2" s="12">
        <v>8640</v>
      </c>
      <c r="G2" s="25">
        <v>44004</v>
      </c>
      <c r="H2" s="31" t="str">
        <f t="shared" ref="H2:H21" si="0">IF(G2&lt;&gt;"",CHOOSE(WEEKDAY(G2,2),"Mon","Tue","Wed","Thu","Fri","Sat"),"")</f>
        <v>Mon</v>
      </c>
      <c r="I2" s="32">
        <v>0.375</v>
      </c>
      <c r="J2" s="35">
        <f>G2+F2/1440</f>
        <v>44010</v>
      </c>
      <c r="K2" s="38" t="str">
        <f t="shared" ref="K2:K4" si="1">IF(J2&lt;&gt;"",CHOOSE(WEEKDAY(J2,2),"Mon","Tue","Wed","Thu","Fri","Sat","Sun"),"")</f>
        <v>Sun</v>
      </c>
      <c r="L2" s="40">
        <f>IF(I2="","",(I2+F2/(24*60)))</f>
        <v>6.375</v>
      </c>
    </row>
    <row r="3" spans="1:12" ht="12.75" x14ac:dyDescent="0.2">
      <c r="A3" s="12" t="s">
        <v>111</v>
      </c>
      <c r="B3" s="12" t="s">
        <v>112</v>
      </c>
      <c r="C3" s="14" t="s">
        <v>113</v>
      </c>
      <c r="D3" s="19" t="s">
        <v>114</v>
      </c>
      <c r="E3" s="21">
        <v>27</v>
      </c>
      <c r="F3" s="12">
        <v>9360</v>
      </c>
      <c r="G3" s="25">
        <v>44004</v>
      </c>
      <c r="H3" s="31" t="str">
        <f t="shared" si="0"/>
        <v>Mon</v>
      </c>
      <c r="I3" s="32">
        <v>0.41666666666666669</v>
      </c>
      <c r="J3" s="35">
        <f>G3+F3/1440</f>
        <v>44010.5</v>
      </c>
      <c r="K3" s="38" t="str">
        <f t="shared" si="1"/>
        <v>Sun</v>
      </c>
      <c r="L3" s="40">
        <f>IF(I3="","",(I3+F3/(24*60)))</f>
        <v>6.916666666666667</v>
      </c>
    </row>
    <row r="4" spans="1:12" ht="12.75" x14ac:dyDescent="0.2">
      <c r="A4" s="12" t="s">
        <v>111</v>
      </c>
      <c r="B4" s="12" t="s">
        <v>117</v>
      </c>
      <c r="C4" s="14" t="s">
        <v>118</v>
      </c>
      <c r="D4" s="19" t="s">
        <v>119</v>
      </c>
      <c r="E4" s="21">
        <v>53</v>
      </c>
      <c r="F4" s="12">
        <v>9360</v>
      </c>
      <c r="G4" s="25">
        <v>44004</v>
      </c>
      <c r="H4" s="31" t="str">
        <f t="shared" si="0"/>
        <v>Mon</v>
      </c>
      <c r="I4" s="44">
        <v>0.70833333333333337</v>
      </c>
      <c r="J4" s="35">
        <f>G4+F4/1440</f>
        <v>44010.5</v>
      </c>
      <c r="K4" s="38" t="str">
        <f t="shared" si="1"/>
        <v>Sun</v>
      </c>
      <c r="L4" s="40">
        <f>IF(I4="","",(I4+F4/(24*60)))</f>
        <v>7.208333333333333</v>
      </c>
    </row>
    <row r="5" spans="1:12" ht="12.75" x14ac:dyDescent="0.2">
      <c r="A5" s="12" t="s">
        <v>4</v>
      </c>
      <c r="B5" s="12" t="s">
        <v>31</v>
      </c>
      <c r="C5" s="14" t="s">
        <v>120</v>
      </c>
      <c r="D5" s="19" t="s">
        <v>121</v>
      </c>
      <c r="E5" s="21">
        <v>48</v>
      </c>
      <c r="F5" s="12">
        <v>5760</v>
      </c>
      <c r="G5" s="25">
        <v>44004</v>
      </c>
      <c r="H5" s="31" t="str">
        <f t="shared" si="0"/>
        <v>Mon</v>
      </c>
      <c r="I5" s="32">
        <v>0.54166666666666663</v>
      </c>
      <c r="J5" s="35">
        <f>G5+F5/1440</f>
        <v>44008</v>
      </c>
      <c r="K5" s="38" t="str">
        <f t="shared" ref="K5:K16" si="2">IF(J5&lt;&gt;"",CHOOSE(WEEKDAY(J5,2),"Mon","Tue","Wed","Thu","Fri","Sat"),"")</f>
        <v>Fri</v>
      </c>
      <c r="L5" s="40">
        <f>IF(I5="","",(I5+F5/(24*60)))</f>
        <v>4.541666666666667</v>
      </c>
    </row>
    <row r="6" spans="1:12" ht="12.75" x14ac:dyDescent="0.2">
      <c r="A6" s="12" t="s">
        <v>4</v>
      </c>
      <c r="B6" s="12" t="s">
        <v>46</v>
      </c>
      <c r="C6" s="14" t="s">
        <v>123</v>
      </c>
      <c r="D6" s="19" t="s">
        <v>124</v>
      </c>
      <c r="E6" s="21">
        <v>7</v>
      </c>
      <c r="F6" s="12">
        <v>4320</v>
      </c>
      <c r="G6" s="25">
        <v>44004</v>
      </c>
      <c r="H6" s="31" t="str">
        <f t="shared" si="0"/>
        <v>Mon</v>
      </c>
      <c r="I6" s="32">
        <v>0.70833333333333337</v>
      </c>
      <c r="J6" s="35">
        <f>G6+F6/1440</f>
        <v>44007</v>
      </c>
      <c r="K6" s="38" t="str">
        <f t="shared" si="2"/>
        <v>Thu</v>
      </c>
      <c r="L6" s="40">
        <f>IF(I6="","",(I6+F6/(24*60)))</f>
        <v>3.7083333333333335</v>
      </c>
    </row>
    <row r="7" spans="1:12" ht="12.75" x14ac:dyDescent="0.2">
      <c r="A7" s="12" t="s">
        <v>37</v>
      </c>
      <c r="B7" s="12" t="s">
        <v>78</v>
      </c>
      <c r="C7" s="14" t="s">
        <v>125</v>
      </c>
      <c r="D7" s="19" t="s">
        <v>126</v>
      </c>
      <c r="E7" s="21">
        <v>92</v>
      </c>
      <c r="F7" s="12">
        <v>2880</v>
      </c>
      <c r="G7" s="25">
        <v>44004</v>
      </c>
      <c r="H7" s="31" t="str">
        <f t="shared" si="0"/>
        <v>Mon</v>
      </c>
      <c r="I7" s="32">
        <v>0.375</v>
      </c>
      <c r="J7" s="35">
        <f>G7+F7/1440</f>
        <v>44006</v>
      </c>
      <c r="K7" s="38" t="str">
        <f t="shared" si="2"/>
        <v>Wed</v>
      </c>
      <c r="L7" s="40">
        <f>IF(I7="","",(I7+F7/(24*60)))</f>
        <v>2.375</v>
      </c>
    </row>
    <row r="8" spans="1:12" ht="12.75" x14ac:dyDescent="0.2">
      <c r="A8" s="12" t="s">
        <v>37</v>
      </c>
      <c r="B8" s="12" t="s">
        <v>54</v>
      </c>
      <c r="C8" s="14" t="s">
        <v>127</v>
      </c>
      <c r="D8" s="19" t="s">
        <v>126</v>
      </c>
      <c r="E8" s="21">
        <v>100</v>
      </c>
      <c r="F8" s="12">
        <v>1440</v>
      </c>
      <c r="G8" s="25">
        <v>44004</v>
      </c>
      <c r="H8" s="31" t="str">
        <f t="shared" si="0"/>
        <v>Mon</v>
      </c>
      <c r="I8" s="32">
        <v>0.375</v>
      </c>
      <c r="J8" s="35">
        <f>G8+F8/1440</f>
        <v>44005</v>
      </c>
      <c r="K8" s="38" t="str">
        <f t="shared" si="2"/>
        <v>Tue</v>
      </c>
      <c r="L8" s="40">
        <f>IF(I8="","",(I8+F8/(24*60)))</f>
        <v>1.375</v>
      </c>
    </row>
    <row r="9" spans="1:12" ht="12.75" x14ac:dyDescent="0.2">
      <c r="A9" s="12" t="s">
        <v>37</v>
      </c>
      <c r="B9" s="12" t="s">
        <v>73</v>
      </c>
      <c r="C9" s="14" t="s">
        <v>129</v>
      </c>
      <c r="D9" s="19" t="s">
        <v>126</v>
      </c>
      <c r="E9" s="21">
        <v>98</v>
      </c>
      <c r="F9" s="12">
        <v>360</v>
      </c>
      <c r="G9" s="25">
        <v>44004</v>
      </c>
      <c r="H9" s="31" t="str">
        <f t="shared" si="0"/>
        <v>Mon</v>
      </c>
      <c r="I9" s="32">
        <v>0.375</v>
      </c>
      <c r="J9" s="35">
        <f>G9+F9/1440</f>
        <v>44004.25</v>
      </c>
      <c r="K9" s="38" t="str">
        <f t="shared" si="2"/>
        <v>Mon</v>
      </c>
      <c r="L9" s="40">
        <f>IF(I9="","",(I9+F9/(24*60)))</f>
        <v>0.625</v>
      </c>
    </row>
    <row r="10" spans="1:12" ht="12.75" x14ac:dyDescent="0.2">
      <c r="A10" s="12" t="s">
        <v>110</v>
      </c>
      <c r="B10" s="12" t="s">
        <v>47</v>
      </c>
      <c r="C10" s="14" t="s">
        <v>130</v>
      </c>
      <c r="D10" s="19" t="s">
        <v>131</v>
      </c>
      <c r="E10" s="21">
        <v>64</v>
      </c>
      <c r="F10" s="12">
        <v>135</v>
      </c>
      <c r="G10" s="25">
        <v>44004</v>
      </c>
      <c r="H10" s="31" t="str">
        <f t="shared" si="0"/>
        <v>Mon</v>
      </c>
      <c r="I10" s="32">
        <v>0.41666666666666669</v>
      </c>
      <c r="J10" s="35">
        <f>G10+F10/1440</f>
        <v>44004.09375</v>
      </c>
      <c r="K10" s="38" t="str">
        <f t="shared" si="2"/>
        <v>Mon</v>
      </c>
      <c r="L10" s="40">
        <f>IF(I10="","",(I10+F10/(24*60)))</f>
        <v>0.51041666666666674</v>
      </c>
    </row>
    <row r="11" spans="1:12" ht="12.75" x14ac:dyDescent="0.2">
      <c r="A11" s="12" t="s">
        <v>110</v>
      </c>
      <c r="B11" s="12" t="s">
        <v>58</v>
      </c>
      <c r="C11" s="14" t="s">
        <v>133</v>
      </c>
      <c r="D11" s="19" t="s">
        <v>134</v>
      </c>
      <c r="E11" s="21">
        <v>22</v>
      </c>
      <c r="F11" s="12">
        <v>135</v>
      </c>
      <c r="G11" s="25">
        <v>44004</v>
      </c>
      <c r="H11" s="31" t="str">
        <f t="shared" si="0"/>
        <v>Mon</v>
      </c>
      <c r="I11" s="32">
        <v>0.625</v>
      </c>
      <c r="J11" s="35">
        <f>G11+F11/1440</f>
        <v>44004.09375</v>
      </c>
      <c r="K11" s="38" t="str">
        <f t="shared" si="2"/>
        <v>Mon</v>
      </c>
      <c r="L11" s="40">
        <f>IF(I11="","",(I11+F11/(24*60)))</f>
        <v>0.71875</v>
      </c>
    </row>
    <row r="12" spans="1:12" ht="12.75" x14ac:dyDescent="0.2">
      <c r="A12" s="12" t="s">
        <v>109</v>
      </c>
      <c r="B12" s="12" t="s">
        <v>101</v>
      </c>
      <c r="C12" s="14" t="s">
        <v>137</v>
      </c>
      <c r="D12" s="19" t="s">
        <v>138</v>
      </c>
      <c r="E12" s="21">
        <v>63</v>
      </c>
      <c r="F12" s="12">
        <v>90</v>
      </c>
      <c r="G12" s="25">
        <v>44004</v>
      </c>
      <c r="H12" s="31" t="str">
        <f t="shared" si="0"/>
        <v>Mon</v>
      </c>
      <c r="I12" s="32">
        <v>0.5625</v>
      </c>
      <c r="J12" s="35">
        <f>G12+F12/1440</f>
        <v>44004.0625</v>
      </c>
      <c r="K12" s="38" t="str">
        <f t="shared" si="2"/>
        <v>Mon</v>
      </c>
      <c r="L12" s="40">
        <f>IF(I12="","",(I12+F12/(24*60)))</f>
        <v>0.625</v>
      </c>
    </row>
    <row r="13" spans="1:12" ht="12.75" x14ac:dyDescent="0.2">
      <c r="A13" s="12" t="s">
        <v>109</v>
      </c>
      <c r="B13" s="12" t="s">
        <v>91</v>
      </c>
      <c r="C13" s="14" t="s">
        <v>139</v>
      </c>
      <c r="D13" s="19" t="s">
        <v>140</v>
      </c>
      <c r="E13" s="21">
        <v>11</v>
      </c>
      <c r="F13" s="12">
        <v>60</v>
      </c>
      <c r="G13" s="25">
        <v>44004</v>
      </c>
      <c r="H13" s="31" t="str">
        <f t="shared" si="0"/>
        <v>Mon</v>
      </c>
      <c r="I13" s="32">
        <v>0.625</v>
      </c>
      <c r="J13" s="35">
        <f>G13+F13/1440</f>
        <v>44004.041666666664</v>
      </c>
      <c r="K13" s="38" t="str">
        <f t="shared" si="2"/>
        <v>Mon</v>
      </c>
      <c r="L13" s="40">
        <f>IF(I13="","",(I13+F13/(24*60)))</f>
        <v>0.66666666666666663</v>
      </c>
    </row>
    <row r="14" spans="1:12" ht="12.75" x14ac:dyDescent="0.2">
      <c r="A14" s="12" t="s">
        <v>111</v>
      </c>
      <c r="B14" s="12" t="s">
        <v>80</v>
      </c>
      <c r="C14" s="14" t="s">
        <v>141</v>
      </c>
      <c r="D14" s="19" t="s">
        <v>142</v>
      </c>
      <c r="E14" s="21">
        <v>54</v>
      </c>
      <c r="F14" s="12">
        <v>45</v>
      </c>
      <c r="G14" s="25">
        <v>44004</v>
      </c>
      <c r="H14" s="31" t="str">
        <f t="shared" si="0"/>
        <v>Mon</v>
      </c>
      <c r="I14" s="44">
        <v>0.625</v>
      </c>
      <c r="J14" s="35">
        <f>G14+F14/1440</f>
        <v>44004.03125</v>
      </c>
      <c r="K14" s="38" t="str">
        <f t="shared" si="2"/>
        <v>Mon</v>
      </c>
      <c r="L14" s="40">
        <f>IF(I14="","",(I14+F14/(24*60)))</f>
        <v>0.65625</v>
      </c>
    </row>
    <row r="15" spans="1:12" ht="15" customHeight="1" x14ac:dyDescent="0.2">
      <c r="A15" s="12" t="s">
        <v>4</v>
      </c>
      <c r="B15" s="12" t="s">
        <v>18</v>
      </c>
      <c r="C15" s="14" t="s">
        <v>143</v>
      </c>
      <c r="D15" s="19" t="s">
        <v>144</v>
      </c>
      <c r="E15" s="21">
        <v>56</v>
      </c>
      <c r="F15" s="12">
        <v>30</v>
      </c>
      <c r="G15" s="25">
        <v>44004</v>
      </c>
      <c r="H15" s="31" t="str">
        <f t="shared" si="0"/>
        <v>Mon</v>
      </c>
      <c r="I15" s="32">
        <v>0.45833333333333331</v>
      </c>
      <c r="J15" s="35">
        <f>G15+F15/1440</f>
        <v>44004.020833333336</v>
      </c>
      <c r="K15" s="38" t="str">
        <f t="shared" si="2"/>
        <v>Mon</v>
      </c>
      <c r="L15" s="40">
        <f>IF(I15="","",(I15+F15/(24*60)))</f>
        <v>0.47916666666666663</v>
      </c>
    </row>
    <row r="16" spans="1:12" ht="12.75" x14ac:dyDescent="0.2">
      <c r="A16" s="12" t="s">
        <v>38</v>
      </c>
      <c r="B16" s="12"/>
      <c r="C16" s="14" t="s">
        <v>3</v>
      </c>
      <c r="D16" s="19" t="s">
        <v>145</v>
      </c>
      <c r="E16" s="21" t="s">
        <v>146</v>
      </c>
      <c r="F16" s="12">
        <v>30</v>
      </c>
      <c r="G16" s="25">
        <v>44004</v>
      </c>
      <c r="H16" s="31" t="str">
        <f t="shared" si="0"/>
        <v>Mon</v>
      </c>
      <c r="I16" s="32">
        <v>0.5</v>
      </c>
      <c r="J16" s="35">
        <f>G16+F16/1440</f>
        <v>44004.020833333336</v>
      </c>
      <c r="K16" s="38" t="str">
        <f t="shared" si="2"/>
        <v>Mon</v>
      </c>
      <c r="L16" s="40">
        <f>IF(I16="","",(I16+F16/(24*60)))</f>
        <v>0.52083333333333337</v>
      </c>
    </row>
    <row r="17" spans="1:12" ht="12.75" x14ac:dyDescent="0.2">
      <c r="A17" s="12" t="s">
        <v>38</v>
      </c>
      <c r="B17" s="12" t="s">
        <v>9</v>
      </c>
      <c r="C17" s="14" t="s">
        <v>148</v>
      </c>
      <c r="D17" s="19" t="s">
        <v>149</v>
      </c>
      <c r="E17" s="21">
        <v>147</v>
      </c>
      <c r="F17" s="12">
        <v>930</v>
      </c>
      <c r="G17" s="25">
        <v>44004</v>
      </c>
      <c r="H17" s="31" t="str">
        <f t="shared" si="0"/>
        <v>Mon</v>
      </c>
      <c r="I17" s="44">
        <v>0.33333333333333331</v>
      </c>
      <c r="J17" s="35">
        <f>G17+F17/1440</f>
        <v>44004.645833333336</v>
      </c>
      <c r="K17" s="38" t="str">
        <f>IF(J17&lt;&gt;"",CHOOSE(WEEKDAY(J17,2),"Mon","Tue","Wed","Thu","Fri","Sat","Sun"),"")</f>
        <v>Mon</v>
      </c>
      <c r="L17" s="40">
        <f>IF(I17="","",(I17+F17/(24*60)))</f>
        <v>0.97916666666666674</v>
      </c>
    </row>
    <row r="18" spans="1:12" ht="12.75" x14ac:dyDescent="0.2">
      <c r="A18" s="12" t="s">
        <v>38</v>
      </c>
      <c r="B18" s="12" t="s">
        <v>11</v>
      </c>
      <c r="C18" s="14" t="s">
        <v>150</v>
      </c>
      <c r="D18" s="19" t="s">
        <v>151</v>
      </c>
      <c r="E18" s="21">
        <v>83</v>
      </c>
      <c r="F18" s="12">
        <v>1440</v>
      </c>
      <c r="G18" s="25">
        <v>44004</v>
      </c>
      <c r="H18" s="31" t="str">
        <f t="shared" si="0"/>
        <v>Mon</v>
      </c>
      <c r="I18" s="32">
        <v>0.375</v>
      </c>
      <c r="J18" s="35">
        <f>G18+F18/1440</f>
        <v>44005</v>
      </c>
      <c r="K18" s="38" t="str">
        <f t="shared" ref="K18:K21" si="3">IF(J18&lt;&gt;"",CHOOSE(WEEKDAY(J18,2),"Mon","Tue","Wed","Thu","Fri","Sat"),"")</f>
        <v>Tue</v>
      </c>
      <c r="L18" s="40">
        <f>IF(I18="","",(I18+F18/(24*60)))</f>
        <v>1.375</v>
      </c>
    </row>
    <row r="19" spans="1:12" ht="12.75" x14ac:dyDescent="0.2">
      <c r="A19" s="12" t="s">
        <v>109</v>
      </c>
      <c r="B19" s="12" t="s">
        <v>98</v>
      </c>
      <c r="C19" s="14" t="s">
        <v>152</v>
      </c>
      <c r="D19" s="19" t="s">
        <v>153</v>
      </c>
      <c r="E19" s="21">
        <v>69</v>
      </c>
      <c r="F19" s="12">
        <v>120</v>
      </c>
      <c r="G19" s="25">
        <v>44004</v>
      </c>
      <c r="H19" s="31" t="str">
        <f t="shared" si="0"/>
        <v>Mon</v>
      </c>
      <c r="I19" s="32">
        <v>0.41666666666666669</v>
      </c>
      <c r="J19" s="35">
        <f>G19+F19/1440</f>
        <v>44004.083333333336</v>
      </c>
      <c r="K19" s="38" t="str">
        <f t="shared" si="3"/>
        <v>Mon</v>
      </c>
      <c r="L19" s="40">
        <f>IF(I19="","",(I19+F19/(24*60)))</f>
        <v>0.5</v>
      </c>
    </row>
    <row r="20" spans="1:12" ht="12.75" x14ac:dyDescent="0.2">
      <c r="A20" s="12" t="s">
        <v>110</v>
      </c>
      <c r="B20" s="12" t="s">
        <v>64</v>
      </c>
      <c r="C20" s="14" t="s">
        <v>155</v>
      </c>
      <c r="D20" s="19" t="s">
        <v>156</v>
      </c>
      <c r="E20" s="21">
        <v>46</v>
      </c>
      <c r="F20" s="12">
        <v>300</v>
      </c>
      <c r="G20" s="25">
        <v>44004</v>
      </c>
      <c r="H20" s="31" t="str">
        <f t="shared" si="0"/>
        <v>Mon</v>
      </c>
      <c r="I20" s="32">
        <v>0.41666666666666669</v>
      </c>
      <c r="J20" s="35">
        <f>G20+F20/1440</f>
        <v>44004.208333333336</v>
      </c>
      <c r="K20" s="38" t="str">
        <f t="shared" si="3"/>
        <v>Mon</v>
      </c>
      <c r="L20" s="40">
        <f>IF(I20="","",(I20+F20/(24*60)))</f>
        <v>0.625</v>
      </c>
    </row>
    <row r="21" spans="1:12" ht="12.75" x14ac:dyDescent="0.2">
      <c r="A21" s="12" t="s">
        <v>4</v>
      </c>
      <c r="B21" s="12" t="s">
        <v>44</v>
      </c>
      <c r="C21" s="14" t="s">
        <v>157</v>
      </c>
      <c r="D21" s="19" t="s">
        <v>121</v>
      </c>
      <c r="E21" s="21">
        <v>42</v>
      </c>
      <c r="F21" s="12">
        <v>5760</v>
      </c>
      <c r="G21" s="25">
        <v>44004</v>
      </c>
      <c r="H21" s="31" t="str">
        <f t="shared" si="0"/>
        <v>Mon</v>
      </c>
      <c r="I21" s="32">
        <v>0.70833333333333337</v>
      </c>
      <c r="J21" s="35">
        <f>G21+F21/1440</f>
        <v>44008</v>
      </c>
      <c r="K21" s="38" t="str">
        <f t="shared" si="3"/>
        <v>Fri</v>
      </c>
      <c r="L21" s="40">
        <f>IF(I21="","",(I21+F21/(24*60)))</f>
        <v>4.708333333333333</v>
      </c>
    </row>
    <row r="22" spans="1:12" ht="24" x14ac:dyDescent="0.2">
      <c r="A22" s="12" t="s">
        <v>109</v>
      </c>
      <c r="B22" s="12" t="s">
        <v>158</v>
      </c>
      <c r="C22" s="58" t="s">
        <v>159</v>
      </c>
      <c r="D22" s="19" t="s">
        <v>146</v>
      </c>
      <c r="E22" s="21" t="s">
        <v>146</v>
      </c>
      <c r="F22" s="12">
        <v>1440</v>
      </c>
      <c r="G22" s="25">
        <v>44004</v>
      </c>
      <c r="H22" s="31" t="str">
        <f>IF(G22&lt;&gt;"",CHOOSE(WEEKDAY(G22,2),"Mon","Tue","Wed","Thu","Fri","Sat","Sun"),"")</f>
        <v>Mon</v>
      </c>
      <c r="I22" s="44">
        <v>0.41666666666666669</v>
      </c>
      <c r="J22" s="35">
        <f>G22+F22/1440</f>
        <v>44005</v>
      </c>
      <c r="K22" s="38" t="str">
        <f>IF(J22&lt;&gt;"",CHOOSE(WEEKDAY(J22,2),"Mon","Tue","Wed","Thu","Fri","Sat","Sun"),"")</f>
        <v>Tue</v>
      </c>
      <c r="L22" s="40">
        <f>IF(I22="","",(I22+F22/(24*60)))</f>
        <v>1.4166666666666667</v>
      </c>
    </row>
    <row r="23" spans="1:12" ht="12.75" x14ac:dyDescent="0.2">
      <c r="A23" s="12" t="s">
        <v>38</v>
      </c>
      <c r="B23" s="12" t="s">
        <v>5</v>
      </c>
      <c r="C23" s="14" t="s">
        <v>161</v>
      </c>
      <c r="D23" s="60" t="s">
        <v>162</v>
      </c>
      <c r="E23" s="21">
        <v>350</v>
      </c>
      <c r="F23" s="12">
        <v>90</v>
      </c>
      <c r="G23" s="25">
        <v>44005</v>
      </c>
      <c r="H23" s="31" t="str">
        <f t="shared" ref="H23:H51" si="4">IF(G23&lt;&gt;"",CHOOSE(WEEKDAY(G23,2),"Mon","Tue","Wed","Thu","Fri","Sat"),"")</f>
        <v>Tue</v>
      </c>
      <c r="I23" s="32">
        <v>0.72916666666666663</v>
      </c>
      <c r="J23" s="35">
        <f>G23+F23/1440</f>
        <v>44005.0625</v>
      </c>
      <c r="K23" s="38" t="str">
        <f t="shared" ref="K23:K51" si="5">IF(J23&lt;&gt;"",CHOOSE(WEEKDAY(J23,2),"Mon","Tue","Wed","Thu","Fri","Sat"),"")</f>
        <v>Tue</v>
      </c>
      <c r="L23" s="40">
        <f>IF(I23="","",(I23+F23/(24*60)))</f>
        <v>0.79166666666666663</v>
      </c>
    </row>
    <row r="24" spans="1:12" ht="12.75" x14ac:dyDescent="0.2">
      <c r="A24" s="12" t="s">
        <v>4</v>
      </c>
      <c r="B24" s="12" t="s">
        <v>21</v>
      </c>
      <c r="C24" s="14" t="s">
        <v>164</v>
      </c>
      <c r="D24" s="19" t="s">
        <v>165</v>
      </c>
      <c r="E24" s="21">
        <v>46</v>
      </c>
      <c r="F24" s="12">
        <v>1440</v>
      </c>
      <c r="G24" s="25">
        <v>44005</v>
      </c>
      <c r="H24" s="31" t="str">
        <f t="shared" si="4"/>
        <v>Tue</v>
      </c>
      <c r="I24" s="32">
        <v>0.375</v>
      </c>
      <c r="J24" s="35">
        <f>G24+F24/1440</f>
        <v>44006</v>
      </c>
      <c r="K24" s="38" t="str">
        <f t="shared" si="5"/>
        <v>Wed</v>
      </c>
      <c r="L24" s="40">
        <f>IF(I24="","",(I24+F24/(24*60)))</f>
        <v>1.375</v>
      </c>
    </row>
    <row r="25" spans="1:12" ht="12.75" x14ac:dyDescent="0.2">
      <c r="A25" s="12" t="s">
        <v>110</v>
      </c>
      <c r="B25" s="12" t="s">
        <v>49</v>
      </c>
      <c r="C25" s="14" t="s">
        <v>166</v>
      </c>
      <c r="D25" s="19" t="s">
        <v>167</v>
      </c>
      <c r="E25" s="21">
        <v>39</v>
      </c>
      <c r="F25" s="12">
        <v>120</v>
      </c>
      <c r="G25" s="25">
        <v>44005</v>
      </c>
      <c r="H25" s="31" t="str">
        <f t="shared" si="4"/>
        <v>Tue</v>
      </c>
      <c r="I25" s="32">
        <v>0.625</v>
      </c>
      <c r="J25" s="35">
        <f>G25+F25/1440</f>
        <v>44005.083333333336</v>
      </c>
      <c r="K25" s="38" t="str">
        <f t="shared" si="5"/>
        <v>Tue</v>
      </c>
      <c r="L25" s="40">
        <f>IF(I25="","",(I25+F25/(24*60)))</f>
        <v>0.70833333333333337</v>
      </c>
    </row>
    <row r="26" spans="1:12" ht="12.75" x14ac:dyDescent="0.2">
      <c r="A26" s="12" t="s">
        <v>110</v>
      </c>
      <c r="B26" s="12" t="s">
        <v>59</v>
      </c>
      <c r="C26" s="14" t="s">
        <v>169</v>
      </c>
      <c r="D26" s="19" t="s">
        <v>170</v>
      </c>
      <c r="E26" s="21">
        <v>13</v>
      </c>
      <c r="F26" s="12">
        <v>120</v>
      </c>
      <c r="G26" s="25">
        <v>44005</v>
      </c>
      <c r="H26" s="31" t="str">
        <f t="shared" si="4"/>
        <v>Tue</v>
      </c>
      <c r="I26" s="32">
        <v>0.41666666666666669</v>
      </c>
      <c r="J26" s="35">
        <f>G26+F26/1440</f>
        <v>44005.083333333336</v>
      </c>
      <c r="K26" s="38" t="str">
        <f t="shared" si="5"/>
        <v>Tue</v>
      </c>
      <c r="L26" s="40">
        <f>IF(I26="","",(I26+F26/(24*60)))</f>
        <v>0.5</v>
      </c>
    </row>
    <row r="27" spans="1:12" ht="12.75" x14ac:dyDescent="0.2">
      <c r="A27" s="12" t="s">
        <v>109</v>
      </c>
      <c r="B27" s="12" t="s">
        <v>92</v>
      </c>
      <c r="C27" s="14" t="s">
        <v>171</v>
      </c>
      <c r="D27" s="19" t="s">
        <v>172</v>
      </c>
      <c r="E27" s="21" t="s">
        <v>146</v>
      </c>
      <c r="F27" s="12">
        <v>120</v>
      </c>
      <c r="G27" s="25">
        <v>44005</v>
      </c>
      <c r="H27" s="31" t="str">
        <f t="shared" si="4"/>
        <v>Tue</v>
      </c>
      <c r="I27" s="32">
        <v>0.5625</v>
      </c>
      <c r="J27" s="35">
        <f>G27+F27/1440</f>
        <v>44005.083333333336</v>
      </c>
      <c r="K27" s="38" t="str">
        <f t="shared" si="5"/>
        <v>Tue</v>
      </c>
      <c r="L27" s="40">
        <f>IF(I27="","",(I27+F27/(24*60)))</f>
        <v>0.64583333333333337</v>
      </c>
    </row>
    <row r="28" spans="1:12" ht="12.75" x14ac:dyDescent="0.2">
      <c r="A28" s="12" t="s">
        <v>111</v>
      </c>
      <c r="B28" s="12" t="s">
        <v>81</v>
      </c>
      <c r="C28" s="14" t="s">
        <v>173</v>
      </c>
      <c r="D28" s="19" t="s">
        <v>174</v>
      </c>
      <c r="E28" s="21">
        <v>24</v>
      </c>
      <c r="F28" s="12">
        <v>60</v>
      </c>
      <c r="G28" s="25">
        <v>44005</v>
      </c>
      <c r="H28" s="31" t="str">
        <f t="shared" si="4"/>
        <v>Tue</v>
      </c>
      <c r="I28" s="32">
        <v>0.45833333333333331</v>
      </c>
      <c r="J28" s="35">
        <f>G28+F28/1440</f>
        <v>44005.041666666664</v>
      </c>
      <c r="K28" s="38" t="str">
        <f t="shared" si="5"/>
        <v>Tue</v>
      </c>
      <c r="L28" s="40">
        <f>IF(I28="","",(I28+F28/(24*60)))</f>
        <v>0.5</v>
      </c>
    </row>
    <row r="29" spans="1:12" ht="12.75" x14ac:dyDescent="0.2">
      <c r="A29" s="12" t="s">
        <v>37</v>
      </c>
      <c r="B29" s="12" t="s">
        <v>65</v>
      </c>
      <c r="C29" s="14" t="s">
        <v>175</v>
      </c>
      <c r="D29" s="19" t="s">
        <v>176</v>
      </c>
      <c r="E29" s="21">
        <v>40</v>
      </c>
      <c r="F29" s="12">
        <v>30</v>
      </c>
      <c r="G29" s="25">
        <v>44005</v>
      </c>
      <c r="H29" s="31" t="str">
        <f t="shared" si="4"/>
        <v>Tue</v>
      </c>
      <c r="I29" s="32">
        <v>0.41666666666666669</v>
      </c>
      <c r="J29" s="35">
        <f>G29+F29/1440</f>
        <v>44005.020833333336</v>
      </c>
      <c r="K29" s="38" t="str">
        <f t="shared" si="5"/>
        <v>Tue</v>
      </c>
      <c r="L29" s="40">
        <f>IF(I29="","",(I29+F29/(24*60)))</f>
        <v>0.4375</v>
      </c>
    </row>
    <row r="30" spans="1:12" ht="12.75" x14ac:dyDescent="0.2">
      <c r="A30" s="12" t="s">
        <v>38</v>
      </c>
      <c r="B30" s="12"/>
      <c r="C30" s="14" t="s">
        <v>16</v>
      </c>
      <c r="D30" s="19" t="s">
        <v>145</v>
      </c>
      <c r="E30" s="21" t="s">
        <v>146</v>
      </c>
      <c r="F30" s="12">
        <v>30</v>
      </c>
      <c r="G30" s="25">
        <v>44005</v>
      </c>
      <c r="H30" s="31" t="str">
        <f t="shared" si="4"/>
        <v>Tue</v>
      </c>
      <c r="I30" s="44">
        <v>0.5</v>
      </c>
      <c r="J30" s="35">
        <f>G30+F30/1440</f>
        <v>44005.020833333336</v>
      </c>
      <c r="K30" s="38" t="str">
        <f t="shared" si="5"/>
        <v>Tue</v>
      </c>
      <c r="L30" s="40">
        <f>IF(I30="","",(I30+F30/(24*60)))</f>
        <v>0.52083333333333337</v>
      </c>
    </row>
    <row r="31" spans="1:12" ht="12.75" x14ac:dyDescent="0.2">
      <c r="A31" s="12" t="s">
        <v>38</v>
      </c>
      <c r="B31" s="12" t="s">
        <v>8</v>
      </c>
      <c r="C31" s="14" t="s">
        <v>177</v>
      </c>
      <c r="D31" s="19" t="s">
        <v>178</v>
      </c>
      <c r="E31" s="21">
        <v>205</v>
      </c>
      <c r="F31" s="12">
        <v>930</v>
      </c>
      <c r="G31" s="25">
        <v>44005</v>
      </c>
      <c r="H31" s="31" t="str">
        <f t="shared" si="4"/>
        <v>Tue</v>
      </c>
      <c r="I31" s="44">
        <v>0.33333333333333331</v>
      </c>
      <c r="J31" s="35">
        <f>G31+F31/1440</f>
        <v>44005.645833333336</v>
      </c>
      <c r="K31" s="38" t="str">
        <f t="shared" si="5"/>
        <v>Tue</v>
      </c>
      <c r="L31" s="40">
        <f>IF(I31="","",(I31+F31/(24*60)))</f>
        <v>0.97916666666666674</v>
      </c>
    </row>
    <row r="32" spans="1:12" ht="12.75" x14ac:dyDescent="0.2">
      <c r="A32" s="12" t="s">
        <v>4</v>
      </c>
      <c r="B32" s="12" t="s">
        <v>27</v>
      </c>
      <c r="C32" s="14" t="s">
        <v>179</v>
      </c>
      <c r="D32" s="19" t="s">
        <v>165</v>
      </c>
      <c r="E32" s="21">
        <v>68</v>
      </c>
      <c r="F32" s="12">
        <v>1440</v>
      </c>
      <c r="G32" s="25">
        <v>44005</v>
      </c>
      <c r="H32" s="31" t="str">
        <f t="shared" si="4"/>
        <v>Tue</v>
      </c>
      <c r="I32" s="32">
        <v>0.375</v>
      </c>
      <c r="J32" s="35">
        <f>G32+F32/1440</f>
        <v>44006</v>
      </c>
      <c r="K32" s="38" t="str">
        <f t="shared" si="5"/>
        <v>Wed</v>
      </c>
      <c r="L32" s="40">
        <f>IF(I32="","",(I32+F32/(24*60)))</f>
        <v>1.375</v>
      </c>
    </row>
    <row r="33" spans="1:12" ht="12.75" x14ac:dyDescent="0.2">
      <c r="A33" s="12" t="s">
        <v>111</v>
      </c>
      <c r="B33" s="12" t="s">
        <v>87</v>
      </c>
      <c r="C33" s="14" t="s">
        <v>180</v>
      </c>
      <c r="D33" s="19" t="s">
        <v>181</v>
      </c>
      <c r="E33" s="21">
        <v>72</v>
      </c>
      <c r="F33" s="12">
        <v>210</v>
      </c>
      <c r="G33" s="25">
        <v>44005</v>
      </c>
      <c r="H33" s="31" t="str">
        <f t="shared" si="4"/>
        <v>Tue</v>
      </c>
      <c r="I33" s="32">
        <v>0.58333333333333337</v>
      </c>
      <c r="J33" s="35">
        <f>G33+F33/1440</f>
        <v>44005.145833333336</v>
      </c>
      <c r="K33" s="38" t="str">
        <f t="shared" si="5"/>
        <v>Tue</v>
      </c>
      <c r="L33" s="40">
        <f>IF(I33="","",(I33+F33/(24*60)))</f>
        <v>0.72916666666666674</v>
      </c>
    </row>
    <row r="34" spans="1:12" ht="12.75" x14ac:dyDescent="0.2">
      <c r="A34" s="12" t="s">
        <v>110</v>
      </c>
      <c r="B34" s="12" t="s">
        <v>55</v>
      </c>
      <c r="C34" s="14" t="s">
        <v>182</v>
      </c>
      <c r="D34" s="19" t="s">
        <v>183</v>
      </c>
      <c r="E34" s="21">
        <v>98</v>
      </c>
      <c r="F34" s="12">
        <v>135</v>
      </c>
      <c r="G34" s="25">
        <v>44005</v>
      </c>
      <c r="H34" s="31" t="str">
        <f t="shared" si="4"/>
        <v>Tue</v>
      </c>
      <c r="I34" s="32">
        <v>0.41666666666666669</v>
      </c>
      <c r="J34" s="35">
        <f>G34+F34/1440</f>
        <v>44005.09375</v>
      </c>
      <c r="K34" s="38" t="str">
        <f t="shared" si="5"/>
        <v>Tue</v>
      </c>
      <c r="L34" s="40">
        <f>IF(I34="","",(I34+F34/(24*60)))</f>
        <v>0.51041666666666674</v>
      </c>
    </row>
    <row r="35" spans="1:12" ht="12.75" x14ac:dyDescent="0.2">
      <c r="A35" s="12" t="s">
        <v>37</v>
      </c>
      <c r="B35" s="12" t="s">
        <v>70</v>
      </c>
      <c r="C35" s="14" t="s">
        <v>184</v>
      </c>
      <c r="D35" s="19" t="s">
        <v>176</v>
      </c>
      <c r="E35" s="21">
        <v>70</v>
      </c>
      <c r="F35" s="12">
        <v>60</v>
      </c>
      <c r="G35" s="25">
        <v>44005</v>
      </c>
      <c r="H35" s="31" t="str">
        <f t="shared" si="4"/>
        <v>Tue</v>
      </c>
      <c r="I35" s="32">
        <v>0.41666666666666669</v>
      </c>
      <c r="J35" s="35">
        <f>G35+F35/1440</f>
        <v>44005.041666666664</v>
      </c>
      <c r="K35" s="38" t="str">
        <f t="shared" si="5"/>
        <v>Tue</v>
      </c>
      <c r="L35" s="40">
        <f>IF(I35="","",(I35+F35/(24*60)))</f>
        <v>0.45833333333333337</v>
      </c>
    </row>
    <row r="36" spans="1:12" ht="12.75" x14ac:dyDescent="0.2">
      <c r="A36" s="12" t="s">
        <v>38</v>
      </c>
      <c r="B36" s="12" t="s">
        <v>14</v>
      </c>
      <c r="C36" s="14" t="s">
        <v>185</v>
      </c>
      <c r="D36" s="19" t="s">
        <v>186</v>
      </c>
      <c r="E36" s="21">
        <v>79</v>
      </c>
      <c r="F36" s="12">
        <v>1440</v>
      </c>
      <c r="G36" s="25">
        <v>44005</v>
      </c>
      <c r="H36" s="31" t="str">
        <f t="shared" si="4"/>
        <v>Tue</v>
      </c>
      <c r="I36" s="32">
        <v>0.375</v>
      </c>
      <c r="J36" s="35">
        <f>G36+F36/1440</f>
        <v>44006</v>
      </c>
      <c r="K36" s="38" t="str">
        <f t="shared" si="5"/>
        <v>Wed</v>
      </c>
      <c r="L36" s="40">
        <f>IF(I36="","",(I36+F36/(24*60)))</f>
        <v>1.375</v>
      </c>
    </row>
    <row r="37" spans="1:12" ht="12.75" x14ac:dyDescent="0.2">
      <c r="A37" s="12" t="s">
        <v>109</v>
      </c>
      <c r="B37" s="12" t="s">
        <v>100</v>
      </c>
      <c r="C37" s="14" t="s">
        <v>187</v>
      </c>
      <c r="D37" s="19" t="s">
        <v>140</v>
      </c>
      <c r="E37" s="21">
        <v>83</v>
      </c>
      <c r="F37" s="12">
        <v>120</v>
      </c>
      <c r="G37" s="25">
        <v>44005</v>
      </c>
      <c r="H37" s="31" t="str">
        <f t="shared" si="4"/>
        <v>Tue</v>
      </c>
      <c r="I37" s="32">
        <v>0.60416666666666663</v>
      </c>
      <c r="J37" s="35">
        <f>G37+F37/1440</f>
        <v>44005.083333333336</v>
      </c>
      <c r="K37" s="38" t="str">
        <f t="shared" si="5"/>
        <v>Tue</v>
      </c>
      <c r="L37" s="40">
        <f>IF(I37="","",(I37+F37/(24*60)))</f>
        <v>0.6875</v>
      </c>
    </row>
    <row r="38" spans="1:12" ht="12.75" x14ac:dyDescent="0.2">
      <c r="A38" s="12" t="s">
        <v>109</v>
      </c>
      <c r="B38" s="12" t="s">
        <v>102</v>
      </c>
      <c r="C38" s="14" t="s">
        <v>188</v>
      </c>
      <c r="D38" s="19" t="s">
        <v>189</v>
      </c>
      <c r="E38" s="21">
        <v>78</v>
      </c>
      <c r="F38" s="12">
        <v>1440</v>
      </c>
      <c r="G38" s="25">
        <v>44005</v>
      </c>
      <c r="H38" s="31" t="str">
        <f t="shared" si="4"/>
        <v>Tue</v>
      </c>
      <c r="I38" s="32">
        <v>0.41666666666666669</v>
      </c>
      <c r="J38" s="35">
        <f>G38+F38/1440</f>
        <v>44006</v>
      </c>
      <c r="K38" s="38" t="str">
        <f t="shared" si="5"/>
        <v>Wed</v>
      </c>
      <c r="L38" s="40">
        <f>IF(I38="","",(I38+F38/(24*60)))</f>
        <v>1.4166666666666667</v>
      </c>
    </row>
    <row r="39" spans="1:12" ht="12.75" x14ac:dyDescent="0.2">
      <c r="A39" s="12" t="s">
        <v>38</v>
      </c>
      <c r="B39" s="12" t="s">
        <v>6</v>
      </c>
      <c r="C39" s="14" t="s">
        <v>190</v>
      </c>
      <c r="D39" s="19" t="s">
        <v>191</v>
      </c>
      <c r="E39" s="21">
        <v>422</v>
      </c>
      <c r="F39" s="12">
        <v>90</v>
      </c>
      <c r="G39" s="25">
        <v>44006</v>
      </c>
      <c r="H39" s="31" t="str">
        <f t="shared" si="4"/>
        <v>Wed</v>
      </c>
      <c r="I39" s="32">
        <v>0.72916666666666663</v>
      </c>
      <c r="J39" s="35">
        <f>G39+F39/1440</f>
        <v>44006.0625</v>
      </c>
      <c r="K39" s="38" t="str">
        <f t="shared" si="5"/>
        <v>Wed</v>
      </c>
      <c r="L39" s="40">
        <f>IF(I39="","",(I39+F39/(24*60)))</f>
        <v>0.79166666666666663</v>
      </c>
    </row>
    <row r="40" spans="1:12" ht="12.75" x14ac:dyDescent="0.2">
      <c r="A40" s="12" t="s">
        <v>37</v>
      </c>
      <c r="B40" s="12" t="s">
        <v>66</v>
      </c>
      <c r="C40" s="14" t="s">
        <v>192</v>
      </c>
      <c r="D40" s="19" t="s">
        <v>176</v>
      </c>
      <c r="E40" s="21">
        <v>29</v>
      </c>
      <c r="F40" s="12">
        <v>1440</v>
      </c>
      <c r="G40" s="25">
        <v>44006</v>
      </c>
      <c r="H40" s="31" t="str">
        <f t="shared" si="4"/>
        <v>Wed</v>
      </c>
      <c r="I40" s="32">
        <v>0.5</v>
      </c>
      <c r="J40" s="35">
        <f>G40+F40/1440</f>
        <v>44007</v>
      </c>
      <c r="K40" s="38" t="str">
        <f t="shared" si="5"/>
        <v>Thu</v>
      </c>
      <c r="L40" s="40">
        <f>IF(I40="","",(I40+F40/(24*60)))</f>
        <v>1.5</v>
      </c>
    </row>
    <row r="41" spans="1:12" ht="12.75" x14ac:dyDescent="0.2">
      <c r="A41" s="12" t="s">
        <v>4</v>
      </c>
      <c r="B41" s="12" t="s">
        <v>22</v>
      </c>
      <c r="C41" s="14" t="s">
        <v>193</v>
      </c>
      <c r="D41" s="19" t="s">
        <v>194</v>
      </c>
      <c r="E41" s="21">
        <v>52</v>
      </c>
      <c r="F41" s="12">
        <v>720</v>
      </c>
      <c r="G41" s="25">
        <v>44006</v>
      </c>
      <c r="H41" s="31" t="str">
        <f t="shared" si="4"/>
        <v>Wed</v>
      </c>
      <c r="I41" s="44">
        <v>0.5</v>
      </c>
      <c r="J41" s="35">
        <f>G41+F41/1440</f>
        <v>44006.5</v>
      </c>
      <c r="K41" s="38" t="str">
        <f t="shared" si="5"/>
        <v>Wed</v>
      </c>
      <c r="L41" s="40">
        <f>IF(I41="","",(I41+F41/(24*60)))</f>
        <v>1</v>
      </c>
    </row>
    <row r="42" spans="1:12" ht="12.75" x14ac:dyDescent="0.2">
      <c r="A42" s="12" t="s">
        <v>4</v>
      </c>
      <c r="B42" s="12" t="s">
        <v>42</v>
      </c>
      <c r="C42" s="14" t="s">
        <v>195</v>
      </c>
      <c r="D42" s="19" t="s">
        <v>196</v>
      </c>
      <c r="E42" s="21">
        <v>40</v>
      </c>
      <c r="F42" s="12">
        <v>720</v>
      </c>
      <c r="G42" s="25">
        <v>44006</v>
      </c>
      <c r="H42" s="31" t="str">
        <f t="shared" si="4"/>
        <v>Wed</v>
      </c>
      <c r="I42" s="32">
        <v>0.33333333333333331</v>
      </c>
      <c r="J42" s="35">
        <f>G42+F42/1440</f>
        <v>44006.5</v>
      </c>
      <c r="K42" s="38" t="str">
        <f t="shared" si="5"/>
        <v>Wed</v>
      </c>
      <c r="L42" s="40">
        <f>IF(I42="","",(I42+F42/(24*60)))</f>
        <v>0.83333333333333326</v>
      </c>
    </row>
    <row r="43" spans="1:12" ht="12.75" x14ac:dyDescent="0.2">
      <c r="A43" s="12" t="s">
        <v>110</v>
      </c>
      <c r="B43" s="12" t="s">
        <v>50</v>
      </c>
      <c r="C43" s="14" t="s">
        <v>197</v>
      </c>
      <c r="D43" s="19" t="s">
        <v>156</v>
      </c>
      <c r="E43" s="21">
        <v>33</v>
      </c>
      <c r="F43" s="12">
        <v>300</v>
      </c>
      <c r="G43" s="25">
        <v>44006</v>
      </c>
      <c r="H43" s="31" t="str">
        <f t="shared" si="4"/>
        <v>Wed</v>
      </c>
      <c r="I43" s="32">
        <v>0.375</v>
      </c>
      <c r="J43" s="35">
        <f>G43+F43/1440</f>
        <v>44006.208333333336</v>
      </c>
      <c r="K43" s="38" t="str">
        <f t="shared" si="5"/>
        <v>Wed</v>
      </c>
      <c r="L43" s="40">
        <f>IF(I43="","",(I43+F43/(24*60)))</f>
        <v>0.58333333333333337</v>
      </c>
    </row>
    <row r="44" spans="1:12" ht="12.75" x14ac:dyDescent="0.2">
      <c r="A44" s="12" t="s">
        <v>110</v>
      </c>
      <c r="B44" s="12" t="s">
        <v>60</v>
      </c>
      <c r="C44" s="14" t="s">
        <v>198</v>
      </c>
      <c r="D44" s="19" t="s">
        <v>134</v>
      </c>
      <c r="E44" s="21">
        <v>29</v>
      </c>
      <c r="F44" s="12">
        <v>135</v>
      </c>
      <c r="G44" s="25">
        <v>44006</v>
      </c>
      <c r="H44" s="31" t="str">
        <f t="shared" si="4"/>
        <v>Wed</v>
      </c>
      <c r="I44" s="32">
        <v>0.64583333333333337</v>
      </c>
      <c r="J44" s="35">
        <f>G44+F44/1440</f>
        <v>44006.09375</v>
      </c>
      <c r="K44" s="38" t="str">
        <f t="shared" si="5"/>
        <v>Wed</v>
      </c>
      <c r="L44" s="40">
        <f>IF(I44="","",(I44+F44/(24*60)))</f>
        <v>0.73958333333333337</v>
      </c>
    </row>
    <row r="45" spans="1:12" ht="12.75" x14ac:dyDescent="0.2">
      <c r="A45" s="12" t="s">
        <v>109</v>
      </c>
      <c r="B45" s="12" t="s">
        <v>93</v>
      </c>
      <c r="C45" s="63" t="s">
        <v>199</v>
      </c>
      <c r="D45" s="64" t="s">
        <v>200</v>
      </c>
      <c r="E45" s="21">
        <v>10</v>
      </c>
      <c r="F45" s="12">
        <v>90</v>
      </c>
      <c r="G45" s="25">
        <v>44006</v>
      </c>
      <c r="H45" s="31" t="str">
        <f t="shared" si="4"/>
        <v>Wed</v>
      </c>
      <c r="I45" s="32">
        <v>0.625</v>
      </c>
      <c r="J45" s="35">
        <f>G45+F45/1440</f>
        <v>44006.0625</v>
      </c>
      <c r="K45" s="38" t="str">
        <f t="shared" si="5"/>
        <v>Wed</v>
      </c>
      <c r="L45" s="40">
        <f>IF(I45="","",(I45+F45/(24*60)))</f>
        <v>0.6875</v>
      </c>
    </row>
    <row r="46" spans="1:12" ht="12.75" x14ac:dyDescent="0.2">
      <c r="A46" s="12" t="s">
        <v>38</v>
      </c>
      <c r="B46" s="12" t="s">
        <v>17</v>
      </c>
      <c r="C46" s="14" t="s">
        <v>201</v>
      </c>
      <c r="D46" s="19" t="s">
        <v>202</v>
      </c>
      <c r="E46" s="21">
        <v>256</v>
      </c>
      <c r="F46" s="12">
        <v>60</v>
      </c>
      <c r="G46" s="35">
        <v>44006</v>
      </c>
      <c r="H46" s="31" t="str">
        <f t="shared" si="4"/>
        <v>Wed</v>
      </c>
      <c r="I46" s="44">
        <v>0.45833333333333331</v>
      </c>
      <c r="J46" s="35">
        <f>G46+F46/1440</f>
        <v>44006.041666666664</v>
      </c>
      <c r="K46" s="38" t="str">
        <f t="shared" si="5"/>
        <v>Wed</v>
      </c>
      <c r="L46" s="40">
        <f>IF(I46="","",(I46+F46/(24*60)))</f>
        <v>0.5</v>
      </c>
    </row>
    <row r="47" spans="1:12" ht="12.75" x14ac:dyDescent="0.2">
      <c r="A47" s="12" t="s">
        <v>111</v>
      </c>
      <c r="B47" s="12" t="s">
        <v>82</v>
      </c>
      <c r="C47" s="14" t="s">
        <v>203</v>
      </c>
      <c r="D47" s="19" t="s">
        <v>204</v>
      </c>
      <c r="E47" s="21">
        <v>77</v>
      </c>
      <c r="F47" s="12">
        <v>60</v>
      </c>
      <c r="G47" s="25">
        <v>44006</v>
      </c>
      <c r="H47" s="31" t="str">
        <f t="shared" si="4"/>
        <v>Wed</v>
      </c>
      <c r="I47" s="32">
        <v>0.625</v>
      </c>
      <c r="J47" s="35">
        <f>G47+F47/1440</f>
        <v>44006.041666666664</v>
      </c>
      <c r="K47" s="38" t="str">
        <f t="shared" si="5"/>
        <v>Wed</v>
      </c>
      <c r="L47" s="40">
        <f>IF(I47="","",(I47+F47/(24*60)))</f>
        <v>0.66666666666666663</v>
      </c>
    </row>
    <row r="48" spans="1:12" ht="12.75" x14ac:dyDescent="0.2">
      <c r="A48" s="12" t="s">
        <v>109</v>
      </c>
      <c r="B48" s="12" t="s">
        <v>108</v>
      </c>
      <c r="C48" s="14" t="s">
        <v>205</v>
      </c>
      <c r="D48" s="19" t="s">
        <v>138</v>
      </c>
      <c r="E48" s="21">
        <v>69</v>
      </c>
      <c r="F48" s="12">
        <v>360</v>
      </c>
      <c r="G48" s="25">
        <v>44006</v>
      </c>
      <c r="H48" s="31" t="str">
        <f t="shared" si="4"/>
        <v>Wed</v>
      </c>
      <c r="I48" s="44">
        <v>0.5625</v>
      </c>
      <c r="J48" s="35">
        <f>G48+F48/1440</f>
        <v>44006.25</v>
      </c>
      <c r="K48" s="38" t="str">
        <f t="shared" si="5"/>
        <v>Wed</v>
      </c>
      <c r="L48" s="40">
        <f>IF(I48="","",(I48+F48/(24*60)))</f>
        <v>0.8125</v>
      </c>
    </row>
    <row r="49" spans="1:12" ht="12.75" x14ac:dyDescent="0.2">
      <c r="A49" s="12" t="s">
        <v>37</v>
      </c>
      <c r="B49" s="12" t="s">
        <v>71</v>
      </c>
      <c r="C49" s="14" t="s">
        <v>206</v>
      </c>
      <c r="D49" s="19" t="s">
        <v>176</v>
      </c>
      <c r="E49" s="21">
        <v>35</v>
      </c>
      <c r="F49" s="12">
        <v>30</v>
      </c>
      <c r="G49" s="25">
        <v>44006</v>
      </c>
      <c r="H49" s="31" t="str">
        <f t="shared" si="4"/>
        <v>Wed</v>
      </c>
      <c r="I49" s="32">
        <v>0.41666666666666669</v>
      </c>
      <c r="J49" s="35">
        <f>G49+F49/1440</f>
        <v>44006.020833333336</v>
      </c>
      <c r="K49" s="38" t="str">
        <f t="shared" si="5"/>
        <v>Wed</v>
      </c>
      <c r="L49" s="40">
        <f>IF(I49="","",(I49+F49/(24*60)))</f>
        <v>0.4375</v>
      </c>
    </row>
    <row r="50" spans="1:12" ht="12.75" x14ac:dyDescent="0.2">
      <c r="A50" s="12" t="s">
        <v>110</v>
      </c>
      <c r="B50" s="12" t="s">
        <v>57</v>
      </c>
      <c r="C50" s="14" t="s">
        <v>207</v>
      </c>
      <c r="D50" s="19" t="s">
        <v>208</v>
      </c>
      <c r="E50" s="21">
        <v>64</v>
      </c>
      <c r="F50" s="12">
        <v>120</v>
      </c>
      <c r="G50" s="25">
        <v>44006</v>
      </c>
      <c r="H50" s="31" t="str">
        <f t="shared" si="4"/>
        <v>Wed</v>
      </c>
      <c r="I50" s="44">
        <v>0.41666666666666669</v>
      </c>
      <c r="J50" s="35">
        <f>G50+F50/1440</f>
        <v>44006.083333333336</v>
      </c>
      <c r="K50" s="38" t="str">
        <f t="shared" si="5"/>
        <v>Wed</v>
      </c>
      <c r="L50" s="40">
        <f>IF(I50="","",(I50+F50/(24*60)))</f>
        <v>0.5</v>
      </c>
    </row>
    <row r="51" spans="1:12" ht="12.75" x14ac:dyDescent="0.2">
      <c r="A51" s="12" t="s">
        <v>4</v>
      </c>
      <c r="B51" s="12" t="s">
        <v>43</v>
      </c>
      <c r="C51" s="14" t="s">
        <v>209</v>
      </c>
      <c r="D51" s="19" t="s">
        <v>124</v>
      </c>
      <c r="E51" s="21">
        <v>64</v>
      </c>
      <c r="F51" s="12">
        <v>4320</v>
      </c>
      <c r="G51" s="25">
        <v>44006</v>
      </c>
      <c r="H51" s="31" t="str">
        <f t="shared" si="4"/>
        <v>Wed</v>
      </c>
      <c r="I51" s="32">
        <v>0.375</v>
      </c>
      <c r="J51" s="35">
        <f>G51+F51/1440</f>
        <v>44009</v>
      </c>
      <c r="K51" s="38" t="str">
        <f t="shared" si="5"/>
        <v>Sat</v>
      </c>
      <c r="L51" s="40">
        <f>IF(I51="","",(I51+F51/(24*60)))</f>
        <v>3.375</v>
      </c>
    </row>
    <row r="52" spans="1:12" ht="12.75" x14ac:dyDescent="0.2">
      <c r="A52" s="12" t="s">
        <v>109</v>
      </c>
      <c r="B52" s="12" t="s">
        <v>103</v>
      </c>
      <c r="C52" s="14" t="s">
        <v>210</v>
      </c>
      <c r="D52" s="19" t="s">
        <v>153</v>
      </c>
      <c r="E52" s="21" t="s">
        <v>146</v>
      </c>
      <c r="F52" s="12">
        <v>1440</v>
      </c>
      <c r="G52" s="25">
        <v>44006</v>
      </c>
      <c r="H52" s="31" t="str">
        <f>IF(G52&lt;&gt;"",CHOOSE(WEEKDAY(G52,2),"Mon","Tue","Wed","Thu","Fri","Sat","Sun"),"")</f>
        <v>Wed</v>
      </c>
      <c r="I52" s="44">
        <v>0.41666666666666669</v>
      </c>
      <c r="J52" s="35">
        <f>G52+F52/1440</f>
        <v>44007</v>
      </c>
      <c r="K52" s="38" t="str">
        <f>IF(J52&lt;&gt;"",CHOOSE(WEEKDAY(J52,2),"Mon","Tue","Wed","Thu","Fri","Sat","Sun"),"")</f>
        <v>Thu</v>
      </c>
      <c r="L52" s="40">
        <f>IF(I52="","",(I52+F52/(24*60)))</f>
        <v>1.4166666666666667</v>
      </c>
    </row>
    <row r="53" spans="1:12" ht="12.75" x14ac:dyDescent="0.2">
      <c r="A53" s="12" t="s">
        <v>38</v>
      </c>
      <c r="B53" s="12" t="s">
        <v>7</v>
      </c>
      <c r="C53" s="14" t="s">
        <v>211</v>
      </c>
      <c r="D53" s="19" t="s">
        <v>212</v>
      </c>
      <c r="E53" s="21">
        <v>610</v>
      </c>
      <c r="F53" s="12">
        <v>90</v>
      </c>
      <c r="G53" s="25">
        <v>44007</v>
      </c>
      <c r="H53" s="31" t="str">
        <f t="shared" ref="H53:H81" si="6">IF(G53&lt;&gt;"",CHOOSE(WEEKDAY(G53,2),"Mon","Tue","Wed","Thu","Fri","Sat"),"")</f>
        <v>Thu</v>
      </c>
      <c r="I53" s="32">
        <v>0.72916666666666663</v>
      </c>
      <c r="J53" s="35">
        <f>G53+F53/1440</f>
        <v>44007.0625</v>
      </c>
      <c r="K53" s="38" t="str">
        <f t="shared" ref="K53:K81" si="7">IF(J53&lt;&gt;"",CHOOSE(WEEKDAY(J53,2),"Mon","Tue","Wed","Thu","Fri","Sat"),"")</f>
        <v>Thu</v>
      </c>
      <c r="L53" s="40">
        <f>IF(I53="","",(I53+F53/(24*60)))</f>
        <v>0.79166666666666663</v>
      </c>
    </row>
    <row r="54" spans="1:12" ht="12.75" x14ac:dyDescent="0.2">
      <c r="A54" s="12" t="s">
        <v>37</v>
      </c>
      <c r="B54" s="12" t="s">
        <v>67</v>
      </c>
      <c r="C54" s="14" t="s">
        <v>213</v>
      </c>
      <c r="D54" s="19" t="s">
        <v>214</v>
      </c>
      <c r="E54" s="21">
        <v>74</v>
      </c>
      <c r="F54" s="12">
        <v>7200</v>
      </c>
      <c r="G54" s="25">
        <v>44007</v>
      </c>
      <c r="H54" s="31" t="str">
        <f t="shared" si="6"/>
        <v>Thu</v>
      </c>
      <c r="I54" s="44">
        <v>0.54166666666666663</v>
      </c>
      <c r="J54" s="35">
        <f>G54+F54/1440</f>
        <v>44012</v>
      </c>
      <c r="K54" s="38" t="str">
        <f t="shared" si="7"/>
        <v>Tue</v>
      </c>
      <c r="L54" s="40">
        <f>IF(I54="","",(I54+F54/(24*60)))</f>
        <v>5.541666666666667</v>
      </c>
    </row>
    <row r="55" spans="1:12" ht="12.75" x14ac:dyDescent="0.2">
      <c r="A55" s="12" t="s">
        <v>4</v>
      </c>
      <c r="B55" s="12" t="s">
        <v>23</v>
      </c>
      <c r="C55" s="14" t="s">
        <v>215</v>
      </c>
      <c r="D55" s="19" t="s">
        <v>216</v>
      </c>
      <c r="E55" s="21">
        <v>45</v>
      </c>
      <c r="F55" s="12">
        <v>5760</v>
      </c>
      <c r="G55" s="25">
        <v>44007</v>
      </c>
      <c r="H55" s="31" t="str">
        <f t="shared" si="6"/>
        <v>Thu</v>
      </c>
      <c r="I55" s="32">
        <v>0.70833333333333337</v>
      </c>
      <c r="J55" s="35">
        <f>G55+F55/1440</f>
        <v>44011</v>
      </c>
      <c r="K55" s="38" t="str">
        <f t="shared" si="7"/>
        <v>Mon</v>
      </c>
      <c r="L55" s="40">
        <f>IF(I55="","",(I55+F55/(24*60)))</f>
        <v>4.708333333333333</v>
      </c>
    </row>
    <row r="56" spans="1:12" ht="12.75" x14ac:dyDescent="0.2">
      <c r="A56" s="12" t="s">
        <v>37</v>
      </c>
      <c r="B56" s="12" t="s">
        <v>74</v>
      </c>
      <c r="C56" s="14" t="s">
        <v>217</v>
      </c>
      <c r="D56" s="19" t="s">
        <v>218</v>
      </c>
      <c r="E56" s="21">
        <v>38</v>
      </c>
      <c r="F56" s="12">
        <v>5760</v>
      </c>
      <c r="G56" s="25">
        <v>44007</v>
      </c>
      <c r="H56" s="31" t="str">
        <f t="shared" si="6"/>
        <v>Thu</v>
      </c>
      <c r="I56" s="44">
        <v>0.70833333333333337</v>
      </c>
      <c r="J56" s="35">
        <f>G56+F56/1440</f>
        <v>44011</v>
      </c>
      <c r="K56" s="38" t="str">
        <f t="shared" si="7"/>
        <v>Mon</v>
      </c>
      <c r="L56" s="40">
        <f>IF(I56="","",(I56+F56/(24*60)))</f>
        <v>4.708333333333333</v>
      </c>
    </row>
    <row r="57" spans="1:12" ht="12.75" x14ac:dyDescent="0.2">
      <c r="A57" s="12" t="s">
        <v>110</v>
      </c>
      <c r="B57" s="12" t="s">
        <v>61</v>
      </c>
      <c r="C57" s="14" t="s">
        <v>219</v>
      </c>
      <c r="D57" s="19" t="s">
        <v>183</v>
      </c>
      <c r="E57" s="21">
        <v>24</v>
      </c>
      <c r="F57" s="12">
        <v>135</v>
      </c>
      <c r="G57" s="25">
        <v>44007</v>
      </c>
      <c r="H57" s="31" t="str">
        <f t="shared" si="6"/>
        <v>Thu</v>
      </c>
      <c r="I57" s="32">
        <v>0.625</v>
      </c>
      <c r="J57" s="35">
        <f>G57+F57/1440</f>
        <v>44007.09375</v>
      </c>
      <c r="K57" s="38" t="str">
        <f t="shared" si="7"/>
        <v>Thu</v>
      </c>
      <c r="L57" s="40">
        <f>IF(I57="","",(I57+F57/(24*60)))</f>
        <v>0.71875</v>
      </c>
    </row>
    <row r="58" spans="1:12" ht="12.75" x14ac:dyDescent="0.2">
      <c r="A58" s="12" t="s">
        <v>110</v>
      </c>
      <c r="B58" s="12" t="s">
        <v>51</v>
      </c>
      <c r="C58" s="14" t="s">
        <v>220</v>
      </c>
      <c r="D58" s="19" t="s">
        <v>170</v>
      </c>
      <c r="E58" s="21">
        <v>75</v>
      </c>
      <c r="F58" s="12">
        <v>120</v>
      </c>
      <c r="G58" s="25">
        <v>44007</v>
      </c>
      <c r="H58" s="31" t="str">
        <f t="shared" si="6"/>
        <v>Thu</v>
      </c>
      <c r="I58" s="32">
        <v>0.41666666666666669</v>
      </c>
      <c r="J58" s="35">
        <f>G58+F58/1440</f>
        <v>44007.083333333336</v>
      </c>
      <c r="K58" s="38" t="str">
        <f t="shared" si="7"/>
        <v>Thu</v>
      </c>
      <c r="L58" s="40">
        <f>IF(I58="","",(I58+F58/(24*60)))</f>
        <v>0.5</v>
      </c>
    </row>
    <row r="59" spans="1:12" ht="12.75" x14ac:dyDescent="0.2">
      <c r="A59" s="12" t="s">
        <v>109</v>
      </c>
      <c r="B59" s="12" t="s">
        <v>94</v>
      </c>
      <c r="C59" s="14" t="s">
        <v>221</v>
      </c>
      <c r="D59" s="19" t="s">
        <v>172</v>
      </c>
      <c r="E59" s="21">
        <v>87</v>
      </c>
      <c r="F59" s="12">
        <v>90</v>
      </c>
      <c r="G59" s="25">
        <v>44007</v>
      </c>
      <c r="H59" s="31" t="str">
        <f t="shared" si="6"/>
        <v>Thu</v>
      </c>
      <c r="I59" s="32">
        <v>0.5625</v>
      </c>
      <c r="J59" s="35">
        <f>G59+F59/1440</f>
        <v>44007.0625</v>
      </c>
      <c r="K59" s="38" t="str">
        <f t="shared" si="7"/>
        <v>Thu</v>
      </c>
      <c r="L59" s="40">
        <f>IF(I59="","",(I59+F59/(24*60)))</f>
        <v>0.625</v>
      </c>
    </row>
    <row r="60" spans="1:12" ht="12.75" x14ac:dyDescent="0.2">
      <c r="A60" s="12" t="s">
        <v>111</v>
      </c>
      <c r="B60" s="12" t="s">
        <v>83</v>
      </c>
      <c r="C60" s="14" t="s">
        <v>221</v>
      </c>
      <c r="D60" s="19" t="s">
        <v>222</v>
      </c>
      <c r="E60" s="21">
        <v>82</v>
      </c>
      <c r="F60" s="12">
        <v>60</v>
      </c>
      <c r="G60" s="25">
        <v>44007</v>
      </c>
      <c r="H60" s="31" t="str">
        <f t="shared" si="6"/>
        <v>Thu</v>
      </c>
      <c r="I60" s="44">
        <v>0.41666666666666669</v>
      </c>
      <c r="J60" s="35">
        <f>G60+F60/1440</f>
        <v>44007.041666666664</v>
      </c>
      <c r="K60" s="38" t="str">
        <f t="shared" si="7"/>
        <v>Thu</v>
      </c>
      <c r="L60" s="40">
        <f>IF(I60="","",(I60+F60/(24*60)))</f>
        <v>0.45833333333333337</v>
      </c>
    </row>
    <row r="61" spans="1:12" ht="12.75" x14ac:dyDescent="0.2">
      <c r="A61" s="12" t="s">
        <v>37</v>
      </c>
      <c r="B61" s="12" t="s">
        <v>75</v>
      </c>
      <c r="C61" s="14" t="s">
        <v>223</v>
      </c>
      <c r="D61" s="19" t="s">
        <v>224</v>
      </c>
      <c r="E61" s="21">
        <v>101</v>
      </c>
      <c r="F61" s="12">
        <v>45</v>
      </c>
      <c r="G61" s="25">
        <v>44007</v>
      </c>
      <c r="H61" s="31" t="str">
        <f t="shared" si="6"/>
        <v>Thu</v>
      </c>
      <c r="I61" s="32">
        <v>0.375</v>
      </c>
      <c r="J61" s="35">
        <f>G61+F61/1440</f>
        <v>44007.03125</v>
      </c>
      <c r="K61" s="38" t="str">
        <f t="shared" si="7"/>
        <v>Thu</v>
      </c>
      <c r="L61" s="40">
        <f>IF(I61="","",(I61+F61/(24*60)))</f>
        <v>0.40625</v>
      </c>
    </row>
    <row r="62" spans="1:12" ht="12.75" x14ac:dyDescent="0.2">
      <c r="A62" s="12" t="s">
        <v>4</v>
      </c>
      <c r="B62" s="12" t="s">
        <v>28</v>
      </c>
      <c r="C62" s="14" t="s">
        <v>225</v>
      </c>
      <c r="D62" s="19" t="s">
        <v>226</v>
      </c>
      <c r="E62" s="21">
        <v>51</v>
      </c>
      <c r="F62" s="12">
        <v>1440</v>
      </c>
      <c r="G62" s="25">
        <v>44007</v>
      </c>
      <c r="H62" s="31" t="str">
        <f t="shared" si="6"/>
        <v>Thu</v>
      </c>
      <c r="I62" s="32">
        <v>0.375</v>
      </c>
      <c r="J62" s="35">
        <f>G62+F62/1440</f>
        <v>44008</v>
      </c>
      <c r="K62" s="38" t="str">
        <f t="shared" si="7"/>
        <v>Fri</v>
      </c>
      <c r="L62" s="40">
        <f>IF(I62="","",(I62+F62/(24*60)))</f>
        <v>1.375</v>
      </c>
    </row>
    <row r="63" spans="1:12" ht="12.75" x14ac:dyDescent="0.2">
      <c r="A63" s="12" t="s">
        <v>109</v>
      </c>
      <c r="B63" s="12" t="s">
        <v>99</v>
      </c>
      <c r="C63" s="14" t="s">
        <v>227</v>
      </c>
      <c r="D63" s="19" t="s">
        <v>228</v>
      </c>
      <c r="E63" s="21">
        <v>31</v>
      </c>
      <c r="F63" s="12">
        <v>90</v>
      </c>
      <c r="G63" s="25">
        <v>44007</v>
      </c>
      <c r="H63" s="31" t="str">
        <f t="shared" si="6"/>
        <v>Thu</v>
      </c>
      <c r="I63" s="44">
        <v>0.41666666666666669</v>
      </c>
      <c r="J63" s="35">
        <f>G63+F63/1440</f>
        <v>44007.0625</v>
      </c>
      <c r="K63" s="38" t="str">
        <f t="shared" si="7"/>
        <v>Thu</v>
      </c>
      <c r="L63" s="40">
        <f>IF(I63="","",(I63+F63/(24*60)))</f>
        <v>0.47916666666666669</v>
      </c>
    </row>
    <row r="64" spans="1:12" ht="12.75" x14ac:dyDescent="0.2">
      <c r="A64" s="12" t="s">
        <v>37</v>
      </c>
      <c r="B64" s="12" t="s">
        <v>72</v>
      </c>
      <c r="C64" s="14" t="s">
        <v>229</v>
      </c>
      <c r="D64" s="19" t="s">
        <v>214</v>
      </c>
      <c r="E64" s="21">
        <v>102</v>
      </c>
      <c r="F64" s="12">
        <v>7200</v>
      </c>
      <c r="G64" s="25">
        <v>44007</v>
      </c>
      <c r="H64" s="31" t="str">
        <f t="shared" si="6"/>
        <v>Thu</v>
      </c>
      <c r="I64" s="32">
        <v>0.41666666666666669</v>
      </c>
      <c r="J64" s="35">
        <f>G64+F64/1440</f>
        <v>44012</v>
      </c>
      <c r="K64" s="38" t="str">
        <f t="shared" si="7"/>
        <v>Tue</v>
      </c>
      <c r="L64" s="40">
        <f>IF(I64="","",(I64+F64/(24*60)))</f>
        <v>5.416666666666667</v>
      </c>
    </row>
    <row r="65" spans="1:12" ht="12.75" x14ac:dyDescent="0.2">
      <c r="A65" s="12" t="s">
        <v>109</v>
      </c>
      <c r="B65" s="12" t="s">
        <v>104</v>
      </c>
      <c r="C65" s="14" t="s">
        <v>230</v>
      </c>
      <c r="D65" s="19" t="s">
        <v>231</v>
      </c>
      <c r="E65" s="21">
        <v>36</v>
      </c>
      <c r="F65" s="12">
        <v>1440</v>
      </c>
      <c r="G65" s="25">
        <v>44007</v>
      </c>
      <c r="H65" s="31" t="str">
        <f t="shared" si="6"/>
        <v>Thu</v>
      </c>
      <c r="I65" s="32">
        <v>0.41666666666666669</v>
      </c>
      <c r="J65" s="35">
        <f>G65+F65/1440</f>
        <v>44008</v>
      </c>
      <c r="K65" s="38" t="str">
        <f t="shared" si="7"/>
        <v>Fri</v>
      </c>
      <c r="L65" s="40">
        <f>IF(I65="","",(I65+F65/(24*60)))</f>
        <v>1.4166666666666667</v>
      </c>
    </row>
    <row r="66" spans="1:12" ht="12.75" x14ac:dyDescent="0.2">
      <c r="A66" s="12" t="s">
        <v>4</v>
      </c>
      <c r="B66" s="23" t="s">
        <v>45</v>
      </c>
      <c r="C66" s="14" t="s">
        <v>232</v>
      </c>
      <c r="D66" s="19" t="s">
        <v>226</v>
      </c>
      <c r="E66" s="21">
        <v>42</v>
      </c>
      <c r="F66" s="12">
        <v>1440</v>
      </c>
      <c r="G66" s="25">
        <v>44008</v>
      </c>
      <c r="H66" s="31" t="str">
        <f t="shared" si="6"/>
        <v>Fri</v>
      </c>
      <c r="I66" s="44">
        <v>0.375</v>
      </c>
      <c r="J66" s="35">
        <f>G66+F66/1440</f>
        <v>44009</v>
      </c>
      <c r="K66" s="38" t="str">
        <f t="shared" si="7"/>
        <v>Sat</v>
      </c>
      <c r="L66" s="40">
        <f>IF(I66="","",(I66+F66/(24*60)))</f>
        <v>1.375</v>
      </c>
    </row>
    <row r="67" spans="1:12" ht="12.75" x14ac:dyDescent="0.2">
      <c r="A67" s="12" t="s">
        <v>37</v>
      </c>
      <c r="B67" s="12" t="s">
        <v>68</v>
      </c>
      <c r="C67" s="14" t="s">
        <v>233</v>
      </c>
      <c r="D67" s="19" t="s">
        <v>214</v>
      </c>
      <c r="E67" s="21">
        <v>24</v>
      </c>
      <c r="F67" s="12">
        <v>7200</v>
      </c>
      <c r="G67" s="25">
        <v>44008</v>
      </c>
      <c r="H67" s="31" t="str">
        <f t="shared" si="6"/>
        <v>Fri</v>
      </c>
      <c r="I67" s="32">
        <v>0.70833333333333337</v>
      </c>
      <c r="J67" s="35">
        <f>G67+F67/1440</f>
        <v>44013</v>
      </c>
      <c r="K67" s="38" t="str">
        <f t="shared" si="7"/>
        <v>Wed</v>
      </c>
      <c r="L67" s="40">
        <f>IF(I67="","",(I67+F67/(24*60)))</f>
        <v>5.708333333333333</v>
      </c>
    </row>
    <row r="68" spans="1:12" ht="12.75" x14ac:dyDescent="0.2">
      <c r="A68" s="12" t="s">
        <v>4</v>
      </c>
      <c r="B68" s="12" t="s">
        <v>24</v>
      </c>
      <c r="C68" s="14" t="s">
        <v>152</v>
      </c>
      <c r="D68" s="19" t="s">
        <v>216</v>
      </c>
      <c r="E68" s="21">
        <v>90</v>
      </c>
      <c r="F68" s="12">
        <v>5760</v>
      </c>
      <c r="G68" s="25">
        <v>44008</v>
      </c>
      <c r="H68" s="31" t="str">
        <f t="shared" si="6"/>
        <v>Fri</v>
      </c>
      <c r="I68" s="32">
        <v>0.375</v>
      </c>
      <c r="J68" s="35">
        <f>G68+F68/1440</f>
        <v>44012</v>
      </c>
      <c r="K68" s="38" t="str">
        <f t="shared" si="7"/>
        <v>Tue</v>
      </c>
      <c r="L68" s="40">
        <f>IF(I68="","",(I68+F68/(24*60)))</f>
        <v>4.375</v>
      </c>
    </row>
    <row r="69" spans="1:12" ht="12.75" x14ac:dyDescent="0.2">
      <c r="A69" s="12" t="s">
        <v>110</v>
      </c>
      <c r="B69" s="12" t="s">
        <v>52</v>
      </c>
      <c r="C69" s="14" t="s">
        <v>234</v>
      </c>
      <c r="D69" s="19" t="s">
        <v>235</v>
      </c>
      <c r="E69" s="21">
        <v>78</v>
      </c>
      <c r="F69" s="12">
        <v>180</v>
      </c>
      <c r="G69" s="25">
        <v>44008</v>
      </c>
      <c r="H69" s="31" t="str">
        <f t="shared" si="6"/>
        <v>Fri</v>
      </c>
      <c r="I69" s="32">
        <v>0.60416666666666663</v>
      </c>
      <c r="J69" s="35">
        <f>G69+F69/1440</f>
        <v>44008.125</v>
      </c>
      <c r="K69" s="38" t="str">
        <f t="shared" si="7"/>
        <v>Fri</v>
      </c>
      <c r="L69" s="40">
        <f>IF(I69="","",(I69+F69/(24*60)))</f>
        <v>0.72916666666666663</v>
      </c>
    </row>
    <row r="70" spans="1:12" ht="12.75" x14ac:dyDescent="0.2">
      <c r="A70" s="12" t="s">
        <v>109</v>
      </c>
      <c r="B70" s="12" t="s">
        <v>95</v>
      </c>
      <c r="C70" s="14" t="s">
        <v>236</v>
      </c>
      <c r="D70" s="19" t="s">
        <v>200</v>
      </c>
      <c r="E70" s="21">
        <v>8</v>
      </c>
      <c r="F70" s="12">
        <v>90</v>
      </c>
      <c r="G70" s="25">
        <v>44008</v>
      </c>
      <c r="H70" s="31" t="str">
        <f t="shared" si="6"/>
        <v>Fri</v>
      </c>
      <c r="I70" s="32">
        <v>0.625</v>
      </c>
      <c r="J70" s="35">
        <f>G70+F70/1440</f>
        <v>44008.0625</v>
      </c>
      <c r="K70" s="38" t="str">
        <f t="shared" si="7"/>
        <v>Fri</v>
      </c>
      <c r="L70" s="40">
        <f>IF(I70="","",(I70+F70/(24*60)))</f>
        <v>0.6875</v>
      </c>
    </row>
    <row r="71" spans="1:12" ht="12.75" x14ac:dyDescent="0.2">
      <c r="A71" s="12" t="s">
        <v>111</v>
      </c>
      <c r="B71" s="12" t="s">
        <v>84</v>
      </c>
      <c r="C71" s="14" t="s">
        <v>237</v>
      </c>
      <c r="D71" s="19" t="s">
        <v>142</v>
      </c>
      <c r="E71" s="21">
        <v>56</v>
      </c>
      <c r="F71" s="12">
        <v>60</v>
      </c>
      <c r="G71" s="25">
        <v>44008</v>
      </c>
      <c r="H71" s="31" t="str">
        <f t="shared" si="6"/>
        <v>Fri</v>
      </c>
      <c r="I71" s="32">
        <v>0.625</v>
      </c>
      <c r="J71" s="35">
        <f>G71+F71/1440</f>
        <v>44008.041666666664</v>
      </c>
      <c r="K71" s="38" t="str">
        <f t="shared" si="7"/>
        <v>Fri</v>
      </c>
      <c r="L71" s="40">
        <f>IF(I71="","",(I71+F71/(24*60)))</f>
        <v>0.66666666666666663</v>
      </c>
    </row>
    <row r="72" spans="1:12" ht="12.75" x14ac:dyDescent="0.2">
      <c r="A72" s="12" t="s">
        <v>111</v>
      </c>
      <c r="B72" s="12" t="s">
        <v>88</v>
      </c>
      <c r="C72" s="14" t="s">
        <v>238</v>
      </c>
      <c r="D72" s="19" t="s">
        <v>114</v>
      </c>
      <c r="E72" s="21">
        <v>96</v>
      </c>
      <c r="F72" s="12">
        <v>90</v>
      </c>
      <c r="G72" s="25">
        <v>44008</v>
      </c>
      <c r="H72" s="31" t="str">
        <f t="shared" si="6"/>
        <v>Fri</v>
      </c>
      <c r="I72" s="44">
        <v>0.625</v>
      </c>
      <c r="J72" s="35">
        <f>G72+F72/1440</f>
        <v>44008.0625</v>
      </c>
      <c r="K72" s="38" t="str">
        <f t="shared" si="7"/>
        <v>Fri</v>
      </c>
      <c r="L72" s="40">
        <f>IF(I72="","",(I72+F72/(24*60)))</f>
        <v>0.6875</v>
      </c>
    </row>
    <row r="73" spans="1:12" ht="12.75" x14ac:dyDescent="0.2">
      <c r="A73" s="12" t="s">
        <v>109</v>
      </c>
      <c r="B73" s="12" t="s">
        <v>105</v>
      </c>
      <c r="C73" s="14" t="s">
        <v>239</v>
      </c>
      <c r="D73" s="19" t="s">
        <v>231</v>
      </c>
      <c r="E73" s="21">
        <v>60</v>
      </c>
      <c r="F73" s="12">
        <v>1440</v>
      </c>
      <c r="G73" s="25">
        <v>44008</v>
      </c>
      <c r="H73" s="31" t="str">
        <f t="shared" si="6"/>
        <v>Fri</v>
      </c>
      <c r="I73" s="44">
        <v>0.41666666666666669</v>
      </c>
      <c r="J73" s="35">
        <f>G73+F73/1440</f>
        <v>44009</v>
      </c>
      <c r="K73" s="38" t="str">
        <f t="shared" si="7"/>
        <v>Sat</v>
      </c>
      <c r="L73" s="40">
        <f>IF(I73="","",(I73+F73/(24*60)))</f>
        <v>1.4166666666666667</v>
      </c>
    </row>
    <row r="74" spans="1:12" ht="12.75" x14ac:dyDescent="0.2">
      <c r="A74" s="12" t="s">
        <v>37</v>
      </c>
      <c r="B74" s="12" t="s">
        <v>79</v>
      </c>
      <c r="C74" s="14" t="s">
        <v>240</v>
      </c>
      <c r="D74" s="19" t="s">
        <v>214</v>
      </c>
      <c r="E74" s="21">
        <v>18</v>
      </c>
      <c r="F74" s="12">
        <v>7200</v>
      </c>
      <c r="G74" s="25">
        <v>44009</v>
      </c>
      <c r="H74" s="31" t="str">
        <f t="shared" si="6"/>
        <v>Sat</v>
      </c>
      <c r="I74" s="44">
        <v>0.375</v>
      </c>
      <c r="J74" s="35">
        <f>G74+F74/1440</f>
        <v>44014</v>
      </c>
      <c r="K74" s="38" t="str">
        <f t="shared" si="7"/>
        <v>Thu</v>
      </c>
      <c r="L74" s="40">
        <f>IF(I74="","",(I74+F74/(24*60)))</f>
        <v>5.375</v>
      </c>
    </row>
    <row r="75" spans="1:12" ht="12.75" x14ac:dyDescent="0.2">
      <c r="A75" s="12" t="s">
        <v>37</v>
      </c>
      <c r="B75" s="12" t="s">
        <v>69</v>
      </c>
      <c r="C75" s="14" t="s">
        <v>241</v>
      </c>
      <c r="D75" s="19" t="s">
        <v>218</v>
      </c>
      <c r="E75" s="21">
        <v>89</v>
      </c>
      <c r="F75" s="12">
        <v>5760</v>
      </c>
      <c r="G75" s="25">
        <v>44009</v>
      </c>
      <c r="H75" s="31" t="str">
        <f t="shared" si="6"/>
        <v>Sat</v>
      </c>
      <c r="I75" s="44">
        <v>0.375</v>
      </c>
      <c r="J75" s="35">
        <f>G75+F75/1440</f>
        <v>44013</v>
      </c>
      <c r="K75" s="38" t="str">
        <f t="shared" si="7"/>
        <v>Wed</v>
      </c>
      <c r="L75" s="40">
        <f>IF(I75="","",(I75+F75/(24*60)))</f>
        <v>4.375</v>
      </c>
    </row>
    <row r="76" spans="1:12" ht="12.75" x14ac:dyDescent="0.2">
      <c r="A76" s="12" t="s">
        <v>4</v>
      </c>
      <c r="B76" s="12" t="s">
        <v>25</v>
      </c>
      <c r="C76" s="14" t="s">
        <v>242</v>
      </c>
      <c r="D76" s="19" t="s">
        <v>196</v>
      </c>
      <c r="E76" s="21">
        <v>61</v>
      </c>
      <c r="F76" s="12">
        <v>720</v>
      </c>
      <c r="G76" s="25">
        <v>44009</v>
      </c>
      <c r="H76" s="31" t="str">
        <f t="shared" si="6"/>
        <v>Sat</v>
      </c>
      <c r="I76" s="32">
        <v>0.45833333333333331</v>
      </c>
      <c r="J76" s="35">
        <f>G76+F76/1440</f>
        <v>44009.5</v>
      </c>
      <c r="K76" s="38" t="str">
        <f t="shared" si="7"/>
        <v>Sat</v>
      </c>
      <c r="L76" s="40">
        <f>IF(I76="","",(I76+F76/(24*60)))</f>
        <v>0.95833333333333326</v>
      </c>
    </row>
    <row r="77" spans="1:12" ht="12.75" x14ac:dyDescent="0.2">
      <c r="A77" s="12" t="s">
        <v>110</v>
      </c>
      <c r="B77" s="12" t="s">
        <v>53</v>
      </c>
      <c r="C77" s="14" t="s">
        <v>243</v>
      </c>
      <c r="D77" s="19" t="s">
        <v>244</v>
      </c>
      <c r="E77" s="21">
        <v>91</v>
      </c>
      <c r="F77" s="12">
        <v>120</v>
      </c>
      <c r="G77" s="25">
        <v>44009</v>
      </c>
      <c r="H77" s="31" t="str">
        <f t="shared" si="6"/>
        <v>Sat</v>
      </c>
      <c r="I77" s="32">
        <v>0.41666666666666669</v>
      </c>
      <c r="J77" s="35">
        <f>G77+F77/1440</f>
        <v>44009.083333333336</v>
      </c>
      <c r="K77" s="38" t="str">
        <f t="shared" si="7"/>
        <v>Sat</v>
      </c>
      <c r="L77" s="40">
        <f>IF(I77="","",(I77+F77/(24*60)))</f>
        <v>0.5</v>
      </c>
    </row>
    <row r="78" spans="1:12" ht="12.75" x14ac:dyDescent="0.2">
      <c r="A78" s="12" t="s">
        <v>110</v>
      </c>
      <c r="B78" s="12" t="s">
        <v>62</v>
      </c>
      <c r="C78" s="14" t="s">
        <v>245</v>
      </c>
      <c r="D78" s="19" t="s">
        <v>246</v>
      </c>
      <c r="E78" s="21">
        <v>30</v>
      </c>
      <c r="F78" s="12">
        <v>90</v>
      </c>
      <c r="G78" s="25">
        <v>44009</v>
      </c>
      <c r="H78" s="31" t="str">
        <f t="shared" si="6"/>
        <v>Sat</v>
      </c>
      <c r="I78" s="32">
        <v>0.625</v>
      </c>
      <c r="J78" s="35">
        <f>G78+F78/1440</f>
        <v>44009.0625</v>
      </c>
      <c r="K78" s="38" t="str">
        <f t="shared" si="7"/>
        <v>Sat</v>
      </c>
      <c r="L78" s="40">
        <f>IF(I78="","",(I78+F78/(24*60)))</f>
        <v>0.6875</v>
      </c>
    </row>
    <row r="79" spans="1:12" ht="12.75" x14ac:dyDescent="0.2">
      <c r="A79" s="12" t="s">
        <v>109</v>
      </c>
      <c r="B79" s="12" t="s">
        <v>96</v>
      </c>
      <c r="C79" s="14" t="s">
        <v>247</v>
      </c>
      <c r="D79" s="19" t="s">
        <v>172</v>
      </c>
      <c r="E79" s="21">
        <v>60</v>
      </c>
      <c r="F79" s="12">
        <v>90</v>
      </c>
      <c r="G79" s="25">
        <v>44009</v>
      </c>
      <c r="H79" s="31" t="str">
        <f t="shared" si="6"/>
        <v>Sat</v>
      </c>
      <c r="I79" s="32">
        <v>0.5625</v>
      </c>
      <c r="J79" s="35">
        <f>G79+F79/1440</f>
        <v>44009.0625</v>
      </c>
      <c r="K79" s="38" t="str">
        <f t="shared" si="7"/>
        <v>Sat</v>
      </c>
      <c r="L79" s="40">
        <f>IF(I79="","",(I79+F79/(24*60)))</f>
        <v>0.625</v>
      </c>
    </row>
    <row r="80" spans="1:12" ht="12.75" x14ac:dyDescent="0.2">
      <c r="A80" s="12" t="s">
        <v>111</v>
      </c>
      <c r="B80" s="12" t="s">
        <v>85</v>
      </c>
      <c r="C80" s="14" t="s">
        <v>248</v>
      </c>
      <c r="D80" s="19" t="s">
        <v>204</v>
      </c>
      <c r="E80" s="21">
        <v>68</v>
      </c>
      <c r="F80" s="12">
        <v>45</v>
      </c>
      <c r="G80" s="25">
        <v>44009</v>
      </c>
      <c r="H80" s="31" t="str">
        <f t="shared" si="6"/>
        <v>Sat</v>
      </c>
      <c r="I80" s="32">
        <v>0.41666666666666669</v>
      </c>
      <c r="J80" s="35">
        <f>G80+F80/1440</f>
        <v>44009.03125</v>
      </c>
      <c r="K80" s="38" t="str">
        <f t="shared" si="7"/>
        <v>Sat</v>
      </c>
      <c r="L80" s="40">
        <f>IF(I80="","",(I80+F80/(24*60)))</f>
        <v>0.44791666666666669</v>
      </c>
    </row>
    <row r="81" spans="1:12" ht="12.75" x14ac:dyDescent="0.2">
      <c r="A81" s="12" t="s">
        <v>37</v>
      </c>
      <c r="B81" s="12" t="s">
        <v>76</v>
      </c>
      <c r="C81" s="14" t="s">
        <v>249</v>
      </c>
      <c r="D81" s="19" t="s">
        <v>176</v>
      </c>
      <c r="E81" s="21">
        <v>66</v>
      </c>
      <c r="F81" s="12">
        <v>30</v>
      </c>
      <c r="G81" s="25">
        <v>44009</v>
      </c>
      <c r="H81" s="31" t="str">
        <f t="shared" si="6"/>
        <v>Sat</v>
      </c>
      <c r="I81" s="32">
        <v>0.41666666666666669</v>
      </c>
      <c r="J81" s="35">
        <f>G81+F81/1440</f>
        <v>44009.020833333336</v>
      </c>
      <c r="K81" s="38" t="str">
        <f t="shared" si="7"/>
        <v>Sat</v>
      </c>
      <c r="L81" s="40">
        <f>IF(I81="","",(I81+F81/(24*60)))</f>
        <v>0.4375</v>
      </c>
    </row>
    <row r="82" spans="1:12" ht="12.75" x14ac:dyDescent="0.2">
      <c r="A82" s="12" t="s">
        <v>38</v>
      </c>
      <c r="B82" s="12" t="s">
        <v>250</v>
      </c>
      <c r="C82" s="14" t="s">
        <v>251</v>
      </c>
      <c r="D82" s="19" t="s">
        <v>186</v>
      </c>
      <c r="E82" s="21">
        <v>119</v>
      </c>
      <c r="F82" s="12">
        <v>1440</v>
      </c>
      <c r="G82" s="25">
        <v>44009</v>
      </c>
      <c r="H82" s="65" t="str">
        <f>IF(G82&lt;&gt;"",CHOOSE(WEEKDAY(G82,2),"Mon","Tue","Wed","Thu","Fri","Sat","Sun"),"")</f>
        <v>Sat</v>
      </c>
      <c r="I82" s="32">
        <v>0.375</v>
      </c>
      <c r="J82" s="35">
        <f>G82+F82/1440</f>
        <v>44010</v>
      </c>
      <c r="K82" s="66" t="str">
        <f>IF(J82&lt;&gt;"",CHOOSE(WEEKDAY(J82,2),"Mon","Tue","Wed","Thu","Fri","Sat","Sun"),"")</f>
        <v>Sun</v>
      </c>
      <c r="L82" s="40">
        <f>IF(I82="","",(I82+F82/(24*60)))</f>
        <v>1.375</v>
      </c>
    </row>
    <row r="83" spans="1:12" ht="12.75" x14ac:dyDescent="0.2">
      <c r="A83" s="12" t="s">
        <v>110</v>
      </c>
      <c r="B83" s="12" t="s">
        <v>56</v>
      </c>
      <c r="C83" s="14" t="s">
        <v>252</v>
      </c>
      <c r="D83" s="19" t="s">
        <v>246</v>
      </c>
      <c r="E83" s="21">
        <v>62</v>
      </c>
      <c r="F83" s="12">
        <v>90</v>
      </c>
      <c r="G83" s="25">
        <v>44009</v>
      </c>
      <c r="H83" s="31" t="str">
        <f>IF(G83&lt;&gt;"",CHOOSE(WEEKDAY(G83,2),"Mon","Tue","Wed","Thu","Fri","Sat"),"")</f>
        <v>Sat</v>
      </c>
      <c r="I83" s="44">
        <v>0.5625</v>
      </c>
      <c r="J83" s="35">
        <f>G83+F83/1440</f>
        <v>44009.0625</v>
      </c>
      <c r="K83" s="38" t="str">
        <f>IF(J83&lt;&gt;"",CHOOSE(WEEKDAY(J83,2),"Mon","Tue","Wed","Thu","Fri","Sat"),"")</f>
        <v>Sat</v>
      </c>
      <c r="L83" s="40">
        <f>IF(I83="","",(I83+F83/(24*60)))</f>
        <v>0.625</v>
      </c>
    </row>
    <row r="84" spans="1:12" ht="12.75" x14ac:dyDescent="0.2">
      <c r="A84" s="12" t="s">
        <v>4</v>
      </c>
      <c r="B84" s="12" t="s">
        <v>29</v>
      </c>
      <c r="C84" s="14" t="s">
        <v>253</v>
      </c>
      <c r="D84" s="19" t="s">
        <v>254</v>
      </c>
      <c r="E84" s="21">
        <v>89</v>
      </c>
      <c r="F84" s="12">
        <v>1440</v>
      </c>
      <c r="G84" s="25">
        <v>44009</v>
      </c>
      <c r="H84" s="31" t="str">
        <f>IF(G84&lt;&gt;"",CHOOSE(WEEKDAY(G84,2),"Mon","Tue","Wed","Thu","Fri","Sat","Sun"),"")</f>
        <v>Sat</v>
      </c>
      <c r="I84" s="32">
        <v>0.75</v>
      </c>
      <c r="J84" s="35">
        <f>G84+F84/1440</f>
        <v>44010</v>
      </c>
      <c r="K84" s="67" t="str">
        <f>IF(J84&lt;&gt;"",CHOOSE(WEEKDAY(J84,2),"Mon","Tue","Wed","Thu","Fri","Sat","Sun"),"")</f>
        <v>Sun</v>
      </c>
      <c r="L84" s="40">
        <f>IF(I84="","",(I84+F84/(24*60)))</f>
        <v>1.75</v>
      </c>
    </row>
    <row r="85" spans="1:12" ht="12.75" x14ac:dyDescent="0.2">
      <c r="A85" s="12" t="s">
        <v>111</v>
      </c>
      <c r="B85" s="12" t="s">
        <v>90</v>
      </c>
      <c r="C85" s="14" t="s">
        <v>255</v>
      </c>
      <c r="D85" s="19" t="s">
        <v>256</v>
      </c>
      <c r="E85" s="21">
        <v>19</v>
      </c>
      <c r="F85" s="12">
        <v>60</v>
      </c>
      <c r="G85" s="25">
        <v>44009</v>
      </c>
      <c r="H85" s="31" t="str">
        <f t="shared" ref="H85:H86" si="8">IF(G85&lt;&gt;"",CHOOSE(WEEKDAY(G85,2),"Mon","Tue","Wed","Thu","Fri","Sat"),"")</f>
        <v>Sat</v>
      </c>
      <c r="I85" s="32">
        <v>0.375</v>
      </c>
      <c r="J85" s="35">
        <f>G85+F85/1440</f>
        <v>44009.041666666664</v>
      </c>
      <c r="K85" s="38" t="str">
        <f>IF(J85&lt;&gt;"",CHOOSE(WEEKDAY(J85,2),"Mon","Tue","Wed","Thu","Fri","Sat"),"")</f>
        <v>Sat</v>
      </c>
      <c r="L85" s="40">
        <f>IF(I85="","",(I85+F85/(24*60)))</f>
        <v>0.41666666666666669</v>
      </c>
    </row>
    <row r="86" spans="1:12" ht="12.75" x14ac:dyDescent="0.2">
      <c r="A86" s="12" t="s">
        <v>109</v>
      </c>
      <c r="B86" s="12" t="s">
        <v>106</v>
      </c>
      <c r="C86" s="63" t="s">
        <v>257</v>
      </c>
      <c r="D86" s="19" t="s">
        <v>189</v>
      </c>
      <c r="E86" s="21">
        <v>39</v>
      </c>
      <c r="F86" s="12">
        <v>1440</v>
      </c>
      <c r="G86" s="25">
        <v>44009</v>
      </c>
      <c r="H86" s="31" t="str">
        <f t="shared" si="8"/>
        <v>Sat</v>
      </c>
      <c r="I86" s="44">
        <v>0.41666666666666669</v>
      </c>
      <c r="J86" s="35">
        <f>G86+F86/1440</f>
        <v>44010</v>
      </c>
      <c r="K86" s="38" t="str">
        <f t="shared" ref="K86:K94" si="9">IF(J86&lt;&gt;"",CHOOSE(WEEKDAY(J86,2),"Mon","Tue","Wed","Thu","Fri","Sat","Sun"),"")</f>
        <v>Sun</v>
      </c>
      <c r="L86" s="40">
        <f>IF(I86="","",(I86+F86/(24*60)))</f>
        <v>1.4166666666666667</v>
      </c>
    </row>
    <row r="87" spans="1:12" ht="12.75" x14ac:dyDescent="0.2">
      <c r="A87" s="12" t="s">
        <v>109</v>
      </c>
      <c r="B87" s="12" t="s">
        <v>97</v>
      </c>
      <c r="C87" s="14" t="s">
        <v>258</v>
      </c>
      <c r="D87" s="19" t="s">
        <v>200</v>
      </c>
      <c r="E87" s="21">
        <v>79</v>
      </c>
      <c r="F87" s="12">
        <v>150</v>
      </c>
      <c r="G87" s="25">
        <v>44010</v>
      </c>
      <c r="H87" s="31" t="str">
        <f t="shared" ref="H87:H94" si="10">IF(G87&lt;&gt;"",CHOOSE(WEEKDAY(G87,2),"Mon","Tue","Wed","Thu","Fri","Sat","Sun"),"")</f>
        <v>Sun</v>
      </c>
      <c r="I87" s="44">
        <v>0.41666666666666669</v>
      </c>
      <c r="J87" s="35">
        <f>G87+F87/1440</f>
        <v>44010.104166666664</v>
      </c>
      <c r="K87" s="38" t="str">
        <f t="shared" si="9"/>
        <v>Sun</v>
      </c>
      <c r="L87" s="40">
        <f>IF(I87="","",(I87+F87/(24*60)))</f>
        <v>0.52083333333333337</v>
      </c>
    </row>
    <row r="88" spans="1:12" ht="12.75" x14ac:dyDescent="0.2">
      <c r="A88" s="12" t="s">
        <v>110</v>
      </c>
      <c r="B88" s="12" t="s">
        <v>63</v>
      </c>
      <c r="C88" s="14" t="s">
        <v>259</v>
      </c>
      <c r="D88" s="19" t="s">
        <v>208</v>
      </c>
      <c r="E88" s="21">
        <v>62</v>
      </c>
      <c r="F88" s="12">
        <v>120</v>
      </c>
      <c r="G88" s="25">
        <v>44010</v>
      </c>
      <c r="H88" s="31" t="str">
        <f t="shared" si="10"/>
        <v>Sun</v>
      </c>
      <c r="I88" s="32">
        <v>0.54166666666666663</v>
      </c>
      <c r="J88" s="35">
        <f>G88+F88/1440</f>
        <v>44010.083333333336</v>
      </c>
      <c r="K88" s="67" t="str">
        <f t="shared" si="9"/>
        <v>Sun</v>
      </c>
      <c r="L88" s="40">
        <f>IF(I88="","",(I88+F88/(24*60)))</f>
        <v>0.625</v>
      </c>
    </row>
    <row r="89" spans="1:12" ht="12.75" x14ac:dyDescent="0.2">
      <c r="A89" s="12" t="s">
        <v>111</v>
      </c>
      <c r="B89" s="12" t="s">
        <v>86</v>
      </c>
      <c r="C89" s="14" t="s">
        <v>260</v>
      </c>
      <c r="D89" s="19" t="s">
        <v>261</v>
      </c>
      <c r="E89" s="21">
        <v>56</v>
      </c>
      <c r="F89" s="12">
        <v>180</v>
      </c>
      <c r="G89" s="25">
        <v>44010</v>
      </c>
      <c r="H89" s="31" t="str">
        <f t="shared" si="10"/>
        <v>Sun</v>
      </c>
      <c r="I89" s="32">
        <v>0.70833333333333337</v>
      </c>
      <c r="J89" s="35">
        <f>G89+F89/1440</f>
        <v>44010.125</v>
      </c>
      <c r="K89" s="67" t="str">
        <f t="shared" si="9"/>
        <v>Sun</v>
      </c>
      <c r="L89" s="40">
        <f>IF(I89="","",(I89+F89/(24*60)))</f>
        <v>0.83333333333333337</v>
      </c>
    </row>
    <row r="90" spans="1:12" ht="12.75" x14ac:dyDescent="0.2">
      <c r="A90" s="12" t="s">
        <v>37</v>
      </c>
      <c r="B90" s="12" t="s">
        <v>54</v>
      </c>
      <c r="C90" s="14" t="s">
        <v>262</v>
      </c>
      <c r="D90" s="19" t="s">
        <v>263</v>
      </c>
      <c r="E90" s="21">
        <v>110</v>
      </c>
      <c r="F90" s="12">
        <v>45</v>
      </c>
      <c r="G90" s="25">
        <v>44010</v>
      </c>
      <c r="H90" s="31" t="str">
        <f t="shared" si="10"/>
        <v>Sun</v>
      </c>
      <c r="I90" s="44">
        <v>0.66666666666666663</v>
      </c>
      <c r="J90" s="35">
        <f>G90+F90/1440</f>
        <v>44010.03125</v>
      </c>
      <c r="K90" s="67" t="str">
        <f t="shared" si="9"/>
        <v>Sun</v>
      </c>
      <c r="L90" s="40">
        <f>IF(I90="","",(I90+F90/(24*60)))</f>
        <v>0.69791666666666663</v>
      </c>
    </row>
    <row r="91" spans="1:12" ht="12.75" x14ac:dyDescent="0.2">
      <c r="A91" s="12" t="s">
        <v>37</v>
      </c>
      <c r="B91" s="12" t="s">
        <v>48</v>
      </c>
      <c r="C91" s="14" t="s">
        <v>264</v>
      </c>
      <c r="D91" s="19" t="s">
        <v>265</v>
      </c>
      <c r="E91" s="21">
        <v>80</v>
      </c>
      <c r="F91" s="12">
        <v>45</v>
      </c>
      <c r="G91" s="25">
        <v>44010</v>
      </c>
      <c r="H91" s="31" t="str">
        <f t="shared" si="10"/>
        <v>Sun</v>
      </c>
      <c r="I91" s="44">
        <v>0.47916666666666669</v>
      </c>
      <c r="J91" s="35">
        <f>G91+F91/1440</f>
        <v>44010.03125</v>
      </c>
      <c r="K91" s="67" t="str">
        <f t="shared" si="9"/>
        <v>Sun</v>
      </c>
      <c r="L91" s="40">
        <f>IF(I91="","",(I91+F91/(24*60)))</f>
        <v>0.51041666666666674</v>
      </c>
    </row>
    <row r="92" spans="1:12" ht="12.75" x14ac:dyDescent="0.2">
      <c r="A92" s="12" t="s">
        <v>37</v>
      </c>
      <c r="B92" s="12" t="s">
        <v>77</v>
      </c>
      <c r="C92" s="14" t="s">
        <v>266</v>
      </c>
      <c r="D92" s="19" t="s">
        <v>265</v>
      </c>
      <c r="E92" s="21">
        <v>24</v>
      </c>
      <c r="F92" s="12">
        <v>45</v>
      </c>
      <c r="G92" s="25">
        <v>44010</v>
      </c>
      <c r="H92" s="31" t="str">
        <f t="shared" si="10"/>
        <v>Sun</v>
      </c>
      <c r="I92" s="44">
        <v>0.41666666666666669</v>
      </c>
      <c r="J92" s="35">
        <f>G92+F92/1440</f>
        <v>44010.03125</v>
      </c>
      <c r="K92" s="67" t="str">
        <f t="shared" si="9"/>
        <v>Sun</v>
      </c>
      <c r="L92" s="40">
        <f>IF(I92="","",(I92+F92/(24*60)))</f>
        <v>0.44791666666666669</v>
      </c>
    </row>
    <row r="93" spans="1:12" ht="12.75" x14ac:dyDescent="0.2">
      <c r="A93" s="23" t="s">
        <v>4</v>
      </c>
      <c r="B93" s="23" t="s">
        <v>26</v>
      </c>
      <c r="C93" s="14" t="s">
        <v>267</v>
      </c>
      <c r="D93" s="19" t="s">
        <v>144</v>
      </c>
      <c r="E93" s="21">
        <v>27</v>
      </c>
      <c r="F93" s="12">
        <v>30</v>
      </c>
      <c r="G93" s="25">
        <v>44010</v>
      </c>
      <c r="H93" s="31" t="str">
        <f t="shared" si="10"/>
        <v>Sun</v>
      </c>
      <c r="I93" s="32">
        <v>0.58333333333333337</v>
      </c>
      <c r="J93" s="35">
        <f>G93+F93/1440</f>
        <v>44010.020833333336</v>
      </c>
      <c r="K93" s="67" t="str">
        <f t="shared" si="9"/>
        <v>Sun</v>
      </c>
      <c r="L93" s="40">
        <f>IF(I93="","",(I93+F93/(24*60)))</f>
        <v>0.60416666666666674</v>
      </c>
    </row>
    <row r="94" spans="1:12" ht="12.75" x14ac:dyDescent="0.2">
      <c r="A94" s="12" t="s">
        <v>111</v>
      </c>
      <c r="B94" s="12" t="s">
        <v>89</v>
      </c>
      <c r="C94" s="14" t="s">
        <v>253</v>
      </c>
      <c r="D94" s="19" t="s">
        <v>261</v>
      </c>
      <c r="E94" s="21">
        <v>71</v>
      </c>
      <c r="F94" s="12">
        <v>270</v>
      </c>
      <c r="G94" s="25">
        <v>44010</v>
      </c>
      <c r="H94" s="31" t="str">
        <f t="shared" si="10"/>
        <v>Sun</v>
      </c>
      <c r="I94" s="32">
        <v>0.64583333333333337</v>
      </c>
      <c r="J94" s="35">
        <f>G94+F94/1440</f>
        <v>44010.1875</v>
      </c>
      <c r="K94" s="67" t="str">
        <f t="shared" si="9"/>
        <v>Sun</v>
      </c>
      <c r="L94" s="40">
        <f>IF(I94="","",(I94+F94/(24*60)))</f>
        <v>0.83333333333333337</v>
      </c>
    </row>
    <row r="95" spans="1:12" ht="12.75" x14ac:dyDescent="0.2"/>
    <row r="96" spans="1:12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</sheetData>
  <autoFilter ref="A1:Q114"/>
  <conditionalFormatting sqref="J2:J94">
    <cfRule type="timePeriod" dxfId="2" priority="3" timePeriod="today">
      <formula>FLOOR(J2,1)=TODAY()</formula>
    </cfRule>
  </conditionalFormatting>
  <conditionalFormatting sqref="A2:L94">
    <cfRule type="expression" dxfId="1" priority="7">
      <formula>IF($F2="-",TRUE,FALSE)</formula>
    </cfRule>
  </conditionalFormatting>
  <conditionalFormatting sqref="A2:L94">
    <cfRule type="expression" dxfId="0" priority="8">
      <formula>$G2=$M$1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K21"/>
  <sheetViews>
    <sheetView workbookViewId="0"/>
  </sheetViews>
  <sheetFormatPr defaultColWidth="14.42578125" defaultRowHeight="15.75" customHeight="1" x14ac:dyDescent="0.2"/>
  <sheetData>
    <row r="1" spans="2:11" ht="15.75" customHeight="1" x14ac:dyDescent="0.2">
      <c r="B1" s="2">
        <v>22</v>
      </c>
      <c r="C1" s="2">
        <v>23</v>
      </c>
      <c r="D1" s="2">
        <v>24</v>
      </c>
      <c r="E1" s="2">
        <v>25</v>
      </c>
      <c r="F1" s="2">
        <v>26</v>
      </c>
      <c r="G1" s="2">
        <v>27</v>
      </c>
      <c r="H1" s="2">
        <v>28</v>
      </c>
      <c r="I1" s="2">
        <v>10</v>
      </c>
      <c r="J1" s="2">
        <v>11</v>
      </c>
      <c r="K1" s="2">
        <v>12</v>
      </c>
    </row>
    <row r="2" spans="2:11" ht="15.75" customHeight="1" x14ac:dyDescent="0.2">
      <c r="B2" s="3" t="s">
        <v>3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5" t="s">
        <v>11</v>
      </c>
      <c r="J2" s="5" t="s">
        <v>14</v>
      </c>
      <c r="K2" s="7"/>
    </row>
    <row r="3" spans="2:11" ht="15.75" customHeight="1" x14ac:dyDescent="0.2">
      <c r="B3" s="3"/>
      <c r="C3" s="3" t="s">
        <v>16</v>
      </c>
      <c r="D3" s="3" t="s">
        <v>17</v>
      </c>
      <c r="E3" s="3"/>
      <c r="F3" s="3"/>
      <c r="G3" s="3"/>
      <c r="H3" s="3"/>
      <c r="I3" s="5"/>
      <c r="J3" s="5"/>
      <c r="K3" s="7"/>
    </row>
    <row r="4" spans="2:11" ht="15.75" customHeight="1" x14ac:dyDescent="0.2">
      <c r="B4" s="9" t="s">
        <v>18</v>
      </c>
      <c r="C4" s="9" t="s">
        <v>21</v>
      </c>
      <c r="D4" s="9" t="s">
        <v>22</v>
      </c>
      <c r="E4" s="9" t="s">
        <v>23</v>
      </c>
      <c r="F4" s="9" t="s">
        <v>24</v>
      </c>
      <c r="G4" s="9" t="s">
        <v>25</v>
      </c>
      <c r="H4" s="9" t="s">
        <v>26</v>
      </c>
      <c r="I4" s="5" t="s">
        <v>27</v>
      </c>
      <c r="J4" s="5" t="s">
        <v>28</v>
      </c>
      <c r="K4" s="5" t="s">
        <v>29</v>
      </c>
    </row>
    <row r="5" spans="2:11" ht="15.75" customHeight="1" x14ac:dyDescent="0.2">
      <c r="B5" s="9" t="s">
        <v>31</v>
      </c>
      <c r="C5" s="16"/>
      <c r="D5" s="9" t="s">
        <v>42</v>
      </c>
      <c r="E5" s="16"/>
      <c r="F5" s="9" t="s">
        <v>43</v>
      </c>
      <c r="G5" s="9" t="s">
        <v>44</v>
      </c>
      <c r="H5" s="16"/>
      <c r="I5" s="7"/>
      <c r="J5" s="5" t="s">
        <v>45</v>
      </c>
      <c r="K5" s="7"/>
    </row>
    <row r="6" spans="2:11" ht="15.75" customHeight="1" x14ac:dyDescent="0.2">
      <c r="B6" s="9" t="s">
        <v>46</v>
      </c>
      <c r="C6" s="16"/>
      <c r="D6" s="16"/>
      <c r="E6" s="16"/>
      <c r="F6" s="16"/>
      <c r="G6" s="16"/>
      <c r="H6" s="16"/>
      <c r="I6" s="7"/>
      <c r="J6" s="7"/>
      <c r="K6" s="7"/>
    </row>
    <row r="7" spans="2:11" ht="15.75" customHeight="1" x14ac:dyDescent="0.2">
      <c r="B7" s="18" t="s">
        <v>47</v>
      </c>
      <c r="C7" s="18" t="s">
        <v>49</v>
      </c>
      <c r="D7" s="18" t="s">
        <v>50</v>
      </c>
      <c r="E7" s="18" t="s">
        <v>51</v>
      </c>
      <c r="F7" s="18" t="s">
        <v>52</v>
      </c>
      <c r="G7" s="18" t="s">
        <v>53</v>
      </c>
      <c r="H7" s="18" t="s">
        <v>54</v>
      </c>
      <c r="I7" s="5" t="s">
        <v>55</v>
      </c>
      <c r="J7" s="5" t="s">
        <v>56</v>
      </c>
      <c r="K7" s="5" t="s">
        <v>57</v>
      </c>
    </row>
    <row r="8" spans="2:11" ht="15.75" customHeight="1" x14ac:dyDescent="0.2">
      <c r="B8" s="18" t="s">
        <v>58</v>
      </c>
      <c r="C8" s="18" t="s">
        <v>59</v>
      </c>
      <c r="D8" s="18" t="s">
        <v>60</v>
      </c>
      <c r="E8" s="18" t="s">
        <v>61</v>
      </c>
      <c r="F8" s="20"/>
      <c r="G8" s="18" t="s">
        <v>62</v>
      </c>
      <c r="H8" s="18" t="s">
        <v>63</v>
      </c>
      <c r="I8" s="5"/>
      <c r="J8" s="7"/>
      <c r="K8" s="5" t="s">
        <v>64</v>
      </c>
    </row>
    <row r="9" spans="2:11" ht="15.75" customHeight="1" x14ac:dyDescent="0.2">
      <c r="B9" s="22" t="s">
        <v>54</v>
      </c>
      <c r="C9" s="22" t="s">
        <v>65</v>
      </c>
      <c r="D9" s="22" t="s">
        <v>66</v>
      </c>
      <c r="E9" s="22" t="s">
        <v>67</v>
      </c>
      <c r="F9" s="22" t="s">
        <v>68</v>
      </c>
      <c r="G9" s="22" t="s">
        <v>69</v>
      </c>
      <c r="H9" s="22" t="s">
        <v>48</v>
      </c>
      <c r="I9" s="5" t="s">
        <v>70</v>
      </c>
      <c r="J9" s="5" t="s">
        <v>71</v>
      </c>
      <c r="K9" s="5" t="s">
        <v>72</v>
      </c>
    </row>
    <row r="10" spans="2:11" ht="15.75" customHeight="1" x14ac:dyDescent="0.2">
      <c r="B10" s="22" t="s">
        <v>73</v>
      </c>
      <c r="C10" s="24"/>
      <c r="D10" s="24"/>
      <c r="E10" s="22" t="s">
        <v>74</v>
      </c>
      <c r="F10" s="22" t="s">
        <v>75</v>
      </c>
      <c r="G10" s="22" t="s">
        <v>76</v>
      </c>
      <c r="H10" s="22" t="s">
        <v>77</v>
      </c>
      <c r="I10" s="7"/>
      <c r="J10" s="7"/>
      <c r="K10" s="7"/>
    </row>
    <row r="11" spans="2:11" ht="15.75" customHeight="1" x14ac:dyDescent="0.2">
      <c r="B11" s="22" t="s">
        <v>78</v>
      </c>
      <c r="C11" s="24"/>
      <c r="D11" s="24"/>
      <c r="E11" s="24"/>
      <c r="F11" s="24"/>
      <c r="G11" s="22" t="s">
        <v>79</v>
      </c>
      <c r="H11" s="24"/>
      <c r="I11" s="7"/>
      <c r="J11" s="7"/>
      <c r="K11" s="7"/>
    </row>
    <row r="12" spans="2:11" ht="15.75" customHeight="1" x14ac:dyDescent="0.2">
      <c r="B12" s="27" t="s">
        <v>80</v>
      </c>
      <c r="C12" s="27" t="s">
        <v>81</v>
      </c>
      <c r="D12" s="27" t="s">
        <v>82</v>
      </c>
      <c r="E12" s="27" t="s">
        <v>83</v>
      </c>
      <c r="F12" s="27" t="s">
        <v>84</v>
      </c>
      <c r="G12" s="27" t="s">
        <v>85</v>
      </c>
      <c r="H12" s="27" t="s">
        <v>86</v>
      </c>
      <c r="I12" s="5" t="s">
        <v>87</v>
      </c>
      <c r="J12" s="5" t="s">
        <v>88</v>
      </c>
      <c r="K12" s="5" t="s">
        <v>89</v>
      </c>
    </row>
    <row r="13" spans="2:11" ht="15.75" customHeight="1" x14ac:dyDescent="0.2">
      <c r="B13" s="30"/>
      <c r="C13" s="30"/>
      <c r="D13" s="30"/>
      <c r="E13" s="30"/>
      <c r="F13" s="30"/>
      <c r="G13" s="30"/>
      <c r="H13" s="30"/>
      <c r="I13" s="7"/>
      <c r="J13" s="7"/>
      <c r="K13" s="5" t="s">
        <v>90</v>
      </c>
    </row>
    <row r="14" spans="2:11" ht="15.75" customHeight="1" x14ac:dyDescent="0.2">
      <c r="B14" s="33" t="s">
        <v>91</v>
      </c>
      <c r="C14" s="33" t="s">
        <v>92</v>
      </c>
      <c r="D14" s="33" t="s">
        <v>93</v>
      </c>
      <c r="E14" s="33" t="s">
        <v>94</v>
      </c>
      <c r="F14" s="33" t="s">
        <v>95</v>
      </c>
      <c r="G14" s="33" t="s">
        <v>96</v>
      </c>
      <c r="H14" s="33" t="s">
        <v>97</v>
      </c>
      <c r="I14" s="5" t="s">
        <v>98</v>
      </c>
      <c r="J14" s="5" t="s">
        <v>99</v>
      </c>
      <c r="K14" s="5" t="s">
        <v>100</v>
      </c>
    </row>
    <row r="15" spans="2:11" ht="15.75" customHeight="1" x14ac:dyDescent="0.2">
      <c r="B15" s="33" t="s">
        <v>101</v>
      </c>
      <c r="C15" s="33" t="s">
        <v>102</v>
      </c>
      <c r="D15" s="33" t="s">
        <v>103</v>
      </c>
      <c r="E15" s="33" t="s">
        <v>104</v>
      </c>
      <c r="F15" s="33" t="s">
        <v>105</v>
      </c>
      <c r="G15" s="33" t="s">
        <v>106</v>
      </c>
      <c r="H15" s="37"/>
      <c r="I15" s="7"/>
      <c r="J15" s="5" t="s">
        <v>108</v>
      </c>
      <c r="K15" s="7"/>
    </row>
    <row r="16" spans="2:11" ht="15.75" customHeight="1" x14ac:dyDescent="0.2">
      <c r="B16" s="3" t="s">
        <v>11</v>
      </c>
      <c r="C16" s="3" t="s">
        <v>14</v>
      </c>
      <c r="D16" s="39"/>
      <c r="E16" s="39"/>
      <c r="F16" s="39"/>
      <c r="G16" s="39"/>
      <c r="H16" s="39"/>
    </row>
    <row r="17" spans="2:8" ht="15.75" customHeight="1" x14ac:dyDescent="0.2">
      <c r="B17" s="16"/>
      <c r="C17" s="9" t="s">
        <v>27</v>
      </c>
      <c r="D17" s="16"/>
      <c r="E17" s="9" t="s">
        <v>28</v>
      </c>
      <c r="F17" s="9" t="s">
        <v>45</v>
      </c>
      <c r="G17" s="16"/>
      <c r="H17" s="9" t="s">
        <v>29</v>
      </c>
    </row>
    <row r="18" spans="2:8" ht="15.75" customHeight="1" x14ac:dyDescent="0.2">
      <c r="B18" s="18" t="s">
        <v>64</v>
      </c>
      <c r="C18" s="18" t="s">
        <v>55</v>
      </c>
      <c r="D18" s="18" t="s">
        <v>57</v>
      </c>
      <c r="E18" s="20"/>
      <c r="F18" s="18"/>
      <c r="G18" s="18" t="s">
        <v>56</v>
      </c>
      <c r="H18" s="20"/>
    </row>
    <row r="19" spans="2:8" ht="15.75" customHeight="1" x14ac:dyDescent="0.2">
      <c r="B19" s="24"/>
      <c r="C19" s="22" t="s">
        <v>70</v>
      </c>
      <c r="D19" s="22" t="s">
        <v>71</v>
      </c>
      <c r="E19" s="22" t="s">
        <v>72</v>
      </c>
      <c r="F19" s="24"/>
      <c r="G19" s="24"/>
      <c r="H19" s="24"/>
    </row>
    <row r="20" spans="2:8" ht="15.75" customHeight="1" x14ac:dyDescent="0.2">
      <c r="B20" s="30"/>
      <c r="C20" s="27" t="s">
        <v>87</v>
      </c>
      <c r="D20" s="30"/>
      <c r="E20" s="30"/>
      <c r="F20" s="27" t="s">
        <v>88</v>
      </c>
      <c r="G20" s="27" t="s">
        <v>90</v>
      </c>
      <c r="H20" s="27" t="s">
        <v>89</v>
      </c>
    </row>
    <row r="21" spans="2:8" ht="15.75" customHeight="1" x14ac:dyDescent="0.2">
      <c r="B21" s="33" t="s">
        <v>98</v>
      </c>
      <c r="C21" s="33" t="s">
        <v>100</v>
      </c>
      <c r="D21" s="33" t="s">
        <v>108</v>
      </c>
      <c r="E21" s="33" t="s">
        <v>99</v>
      </c>
      <c r="F21" s="37"/>
      <c r="G21" s="37"/>
      <c r="H21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998"/>
  <sheetViews>
    <sheetView workbookViewId="0"/>
  </sheetViews>
  <sheetFormatPr defaultColWidth="14.42578125" defaultRowHeight="15.75" customHeight="1" x14ac:dyDescent="0.2"/>
  <cols>
    <col min="1" max="1" width="24.42578125" customWidth="1"/>
  </cols>
  <sheetData>
    <row r="1" spans="1:24" x14ac:dyDescent="0.25">
      <c r="A1" s="1"/>
      <c r="B1" s="74" t="s">
        <v>0</v>
      </c>
      <c r="C1" s="7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76" t="s">
        <v>1</v>
      </c>
      <c r="B2" s="10" t="s">
        <v>4</v>
      </c>
      <c r="C2" s="11" t="s">
        <v>37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69"/>
      <c r="B3" s="13">
        <v>181803032</v>
      </c>
      <c r="C3" s="15">
        <v>191805109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69"/>
      <c r="B4" s="17" t="s">
        <v>27</v>
      </c>
      <c r="C4" s="26" t="s">
        <v>48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69"/>
      <c r="B5" s="28" t="s">
        <v>25</v>
      </c>
      <c r="C5" s="29" t="s">
        <v>72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69"/>
      <c r="B6" s="28" t="s">
        <v>29</v>
      </c>
      <c r="C6" s="29" t="s">
        <v>75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70"/>
      <c r="B7" s="34" t="s">
        <v>39</v>
      </c>
      <c r="C7" s="36" t="s">
        <v>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68" t="s">
        <v>107</v>
      </c>
      <c r="B8" s="10" t="s">
        <v>109</v>
      </c>
      <c r="C8" s="11" t="s">
        <v>110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69"/>
      <c r="B9" s="41">
        <v>181802079</v>
      </c>
      <c r="C9" s="15">
        <v>191804093</v>
      </c>
      <c r="D9" s="1"/>
      <c r="E9" s="1"/>
      <c r="F9" s="1"/>
      <c r="G9" s="42"/>
      <c r="H9" s="42"/>
      <c r="I9" s="42"/>
      <c r="J9" s="42"/>
      <c r="K9" s="42"/>
      <c r="L9" s="4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69"/>
      <c r="B10" s="17" t="s">
        <v>115</v>
      </c>
      <c r="C10" s="26" t="s">
        <v>57</v>
      </c>
      <c r="D10" s="1"/>
      <c r="E10" s="1"/>
      <c r="F10" s="1"/>
      <c r="G10" s="42"/>
      <c r="H10" s="42"/>
      <c r="I10" s="42"/>
      <c r="J10" s="42"/>
      <c r="K10" s="42"/>
      <c r="L10" s="4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5">
      <c r="A11" s="69"/>
      <c r="B11" s="28" t="s">
        <v>96</v>
      </c>
      <c r="C11" s="29" t="s">
        <v>116</v>
      </c>
      <c r="D11" s="1"/>
      <c r="E11" s="1"/>
      <c r="F11" s="1"/>
      <c r="G11" s="42"/>
      <c r="H11" s="42"/>
      <c r="I11" s="42"/>
      <c r="J11" s="42"/>
      <c r="K11" s="42"/>
      <c r="L11" s="42"/>
      <c r="M11" s="4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69"/>
      <c r="B12" s="28" t="s">
        <v>94</v>
      </c>
      <c r="C12" s="29" t="s">
        <v>47</v>
      </c>
      <c r="D12" s="1"/>
      <c r="E12" s="1"/>
      <c r="F12" s="1"/>
      <c r="G12" s="43"/>
      <c r="H12" s="42"/>
      <c r="I12" s="42"/>
      <c r="J12" s="42"/>
      <c r="K12" s="42"/>
      <c r="L12" s="42"/>
      <c r="M12" s="4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69"/>
      <c r="B13" s="28" t="s">
        <v>108</v>
      </c>
      <c r="C13" s="29" t="s">
        <v>53</v>
      </c>
      <c r="D13" s="1"/>
      <c r="E13" s="1"/>
      <c r="F13" s="1"/>
      <c r="G13" s="43"/>
      <c r="H13" s="42"/>
      <c r="I13" s="42"/>
      <c r="J13" s="42"/>
      <c r="K13" s="42"/>
      <c r="L13" s="42"/>
      <c r="M13" s="42"/>
      <c r="N13" s="42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69"/>
      <c r="B14" s="28" t="s">
        <v>101</v>
      </c>
      <c r="C14" s="29" t="s">
        <v>51</v>
      </c>
      <c r="D14" s="1"/>
      <c r="E14" s="1"/>
      <c r="F14" s="1"/>
      <c r="G14" s="43"/>
      <c r="H14" s="42"/>
      <c r="I14" s="43"/>
      <c r="J14" s="42"/>
      <c r="K14" s="42"/>
      <c r="L14" s="42"/>
      <c r="M14" s="42"/>
      <c r="N14" s="42"/>
      <c r="O14" s="42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5">
      <c r="A15" s="70"/>
      <c r="B15" s="45"/>
      <c r="C15" s="36" t="s">
        <v>55</v>
      </c>
      <c r="D15" s="1"/>
      <c r="E15" s="1"/>
      <c r="F15" s="1"/>
      <c r="G15" s="1"/>
      <c r="H15" s="42"/>
      <c r="I15" s="46"/>
      <c r="J15" s="42"/>
      <c r="K15" s="42"/>
      <c r="L15" s="42"/>
      <c r="M15" s="42"/>
      <c r="N15" s="42"/>
      <c r="O15" s="42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s="68" t="s">
        <v>122</v>
      </c>
      <c r="B16" s="10" t="s">
        <v>109</v>
      </c>
      <c r="C16" s="11" t="s">
        <v>110</v>
      </c>
      <c r="D16" s="1"/>
      <c r="E16" s="1"/>
      <c r="F16" s="1"/>
      <c r="G16" s="1"/>
      <c r="H16" s="43"/>
      <c r="I16" s="46"/>
      <c r="J16" s="42"/>
      <c r="K16" s="42"/>
      <c r="L16" s="42"/>
      <c r="M16" s="42"/>
      <c r="N16" s="42"/>
      <c r="O16" s="42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69"/>
      <c r="B17" s="47">
        <v>181802042</v>
      </c>
      <c r="C17" s="48">
        <v>191804094</v>
      </c>
      <c r="D17" s="1"/>
      <c r="E17" s="1"/>
      <c r="F17" s="1"/>
      <c r="G17" s="1"/>
      <c r="H17" s="43"/>
      <c r="I17" s="46"/>
      <c r="J17" s="42"/>
      <c r="K17" s="42"/>
      <c r="L17" s="42"/>
      <c r="M17" s="42"/>
      <c r="N17" s="42"/>
      <c r="O17" s="42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69"/>
      <c r="B18" s="17" t="s">
        <v>128</v>
      </c>
      <c r="C18" s="26" t="s">
        <v>57</v>
      </c>
      <c r="D18" s="1"/>
      <c r="E18" s="1"/>
      <c r="F18" s="1"/>
      <c r="G18" s="1"/>
      <c r="H18" s="43"/>
      <c r="I18" s="46"/>
      <c r="J18" s="42"/>
      <c r="K18" s="42"/>
      <c r="L18" s="42"/>
      <c r="M18" s="42"/>
      <c r="N18" s="42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69"/>
      <c r="B19" s="28" t="s">
        <v>39</v>
      </c>
      <c r="C19" s="29" t="s">
        <v>116</v>
      </c>
      <c r="D19" s="1"/>
      <c r="E19" s="1"/>
      <c r="F19" s="1"/>
      <c r="G19" s="1"/>
      <c r="H19" s="43"/>
      <c r="I19" s="42"/>
      <c r="J19" s="4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69"/>
      <c r="B20" s="28" t="s">
        <v>6</v>
      </c>
      <c r="C20" s="29" t="s">
        <v>47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69"/>
      <c r="B21" s="28" t="s">
        <v>96</v>
      </c>
      <c r="C21" s="29" t="s">
        <v>53</v>
      </c>
      <c r="D21" s="1"/>
      <c r="E21" s="1"/>
      <c r="F21" s="1"/>
      <c r="G21" s="1"/>
      <c r="H21" s="42"/>
      <c r="I21" s="42"/>
      <c r="J21" s="42"/>
      <c r="K21" s="42"/>
      <c r="L21" s="42"/>
      <c r="M21" s="4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69"/>
      <c r="B22" s="28" t="s">
        <v>94</v>
      </c>
      <c r="C22" s="29" t="s">
        <v>51</v>
      </c>
      <c r="D22" s="1"/>
      <c r="E22" s="1"/>
      <c r="F22" s="1"/>
      <c r="G22" s="1"/>
      <c r="H22" s="43"/>
      <c r="I22" s="42"/>
      <c r="J22" s="42"/>
      <c r="K22" s="42"/>
      <c r="L22" s="42"/>
      <c r="M22" s="42"/>
      <c r="N22" s="42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69"/>
      <c r="B23" s="28" t="s">
        <v>101</v>
      </c>
      <c r="C23" s="29" t="s">
        <v>55</v>
      </c>
      <c r="D23" s="1"/>
      <c r="E23" s="1"/>
      <c r="F23" s="1"/>
      <c r="G23" s="1"/>
      <c r="H23" s="43"/>
      <c r="I23" s="42"/>
      <c r="J23" s="42"/>
      <c r="K23" s="42"/>
      <c r="L23" s="42"/>
      <c r="M23" s="42"/>
      <c r="N23" s="42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70"/>
      <c r="B24" s="45"/>
      <c r="C24" s="36" t="s">
        <v>115</v>
      </c>
      <c r="D24" s="1"/>
      <c r="E24" s="1"/>
      <c r="F24" s="1"/>
      <c r="G24" s="1"/>
      <c r="H24" s="43"/>
      <c r="I24" s="46"/>
      <c r="J24" s="42"/>
      <c r="K24" s="42"/>
      <c r="L24" s="42"/>
      <c r="M24" s="42"/>
      <c r="N24" s="42"/>
      <c r="O24" s="42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68" t="s">
        <v>132</v>
      </c>
      <c r="B25" s="10" t="s">
        <v>4</v>
      </c>
      <c r="C25" s="11" t="s">
        <v>109</v>
      </c>
      <c r="D25" s="1"/>
      <c r="E25" s="1"/>
      <c r="F25" s="1"/>
      <c r="G25" s="1"/>
      <c r="H25" s="43"/>
      <c r="I25" s="46"/>
      <c r="J25" s="42"/>
      <c r="K25" s="42"/>
      <c r="L25" s="42"/>
      <c r="M25" s="42"/>
      <c r="N25" s="42"/>
      <c r="O25" s="42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69"/>
      <c r="B26" s="47">
        <v>171803077</v>
      </c>
      <c r="C26" s="48">
        <v>151802053</v>
      </c>
      <c r="D26" s="1"/>
      <c r="E26" s="1"/>
      <c r="F26" s="1"/>
      <c r="G26" s="1"/>
      <c r="H26" s="43"/>
      <c r="I26" s="46"/>
      <c r="J26" s="42"/>
      <c r="K26" s="42"/>
      <c r="L26" s="42"/>
      <c r="M26" s="42"/>
      <c r="N26" s="42"/>
      <c r="O26" s="42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s="69"/>
      <c r="B27" s="17" t="s">
        <v>135</v>
      </c>
      <c r="C27" s="49" t="s">
        <v>136</v>
      </c>
      <c r="D27" s="1"/>
      <c r="E27" s="1"/>
      <c r="F27" s="1"/>
      <c r="G27" s="1"/>
      <c r="H27" s="1"/>
      <c r="I27" s="43"/>
      <c r="J27" s="42"/>
      <c r="K27" s="42"/>
      <c r="L27" s="42"/>
      <c r="M27" s="42"/>
      <c r="N27" s="42"/>
      <c r="O27" s="42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s="69"/>
      <c r="B28" s="28" t="s">
        <v>21</v>
      </c>
      <c r="C28" s="50" t="s">
        <v>92</v>
      </c>
      <c r="D28" s="1"/>
      <c r="E28" s="1"/>
      <c r="F28" s="1"/>
      <c r="G28" s="1"/>
      <c r="H28" s="1"/>
      <c r="I28" s="43"/>
      <c r="J28" s="42"/>
      <c r="K28" s="42"/>
      <c r="L28" s="42"/>
      <c r="M28" s="42"/>
      <c r="N28" s="42"/>
      <c r="O28" s="42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5">
      <c r="A29" s="69"/>
      <c r="B29" s="28" t="s">
        <v>44</v>
      </c>
      <c r="C29" s="50"/>
      <c r="D29" s="1"/>
      <c r="E29" s="1"/>
      <c r="F29" s="1"/>
      <c r="G29" s="1"/>
      <c r="H29" s="1"/>
      <c r="I29" s="43"/>
      <c r="J29" s="42"/>
      <c r="K29" s="42"/>
      <c r="L29" s="42"/>
      <c r="M29" s="42"/>
      <c r="N29" s="42"/>
      <c r="O29" s="42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5">
      <c r="A30" s="69"/>
      <c r="B30" s="28" t="s">
        <v>23</v>
      </c>
      <c r="C30" s="51"/>
      <c r="D30" s="1"/>
      <c r="E30" s="1"/>
      <c r="F30" s="1"/>
      <c r="G30" s="1"/>
      <c r="H30" s="1"/>
      <c r="I30" s="43"/>
      <c r="J30" s="42"/>
      <c r="K30" s="42"/>
      <c r="L30" s="42"/>
      <c r="M30" s="42"/>
      <c r="N30" s="42"/>
      <c r="O30" s="42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5">
      <c r="A31" s="70"/>
      <c r="B31" s="34" t="s">
        <v>26</v>
      </c>
      <c r="C31" s="52"/>
      <c r="D31" s="1"/>
      <c r="E31" s="1"/>
      <c r="F31" s="1"/>
      <c r="G31" s="1"/>
      <c r="H31" s="1"/>
      <c r="I31" s="43"/>
      <c r="J31" s="42"/>
      <c r="K31" s="4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5">
      <c r="A32" s="68" t="s">
        <v>147</v>
      </c>
      <c r="B32" s="10" t="s">
        <v>4</v>
      </c>
      <c r="C32" s="11" t="s">
        <v>109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A33" s="69"/>
      <c r="B33" s="47">
        <v>171803085</v>
      </c>
      <c r="C33" s="48">
        <v>161802019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A34" s="69"/>
      <c r="B34" s="53" t="s">
        <v>21</v>
      </c>
      <c r="C34" s="49" t="s">
        <v>99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5">
      <c r="A35" s="69"/>
      <c r="B35" s="54" t="s">
        <v>23</v>
      </c>
      <c r="C35" s="50" t="s">
        <v>92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5">
      <c r="A36" s="70"/>
      <c r="B36" s="47" t="s">
        <v>136</v>
      </c>
      <c r="C36" s="48" t="s">
        <v>106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5">
      <c r="A37" s="68" t="s">
        <v>154</v>
      </c>
      <c r="B37" s="10" t="s">
        <v>4</v>
      </c>
      <c r="C37" s="11" t="s">
        <v>109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5">
      <c r="A38" s="69"/>
      <c r="B38" s="47">
        <v>181803068</v>
      </c>
      <c r="C38" s="48">
        <v>161802041</v>
      </c>
      <c r="D38" s="1"/>
      <c r="E38" s="1"/>
      <c r="F38" s="1"/>
      <c r="G38" s="1"/>
      <c r="H38" s="55"/>
      <c r="I38" s="56"/>
      <c r="J38" s="55"/>
      <c r="K38" s="55"/>
      <c r="L38" s="55"/>
      <c r="M38" s="56"/>
      <c r="N38" s="56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5">
      <c r="A39" s="69"/>
      <c r="B39" s="17" t="s">
        <v>22</v>
      </c>
      <c r="C39" s="26" t="s">
        <v>103</v>
      </c>
      <c r="D39" s="1"/>
      <c r="E39" s="1"/>
      <c r="F39" s="1"/>
      <c r="G39" s="1"/>
      <c r="H39" s="57"/>
      <c r="I39" s="55"/>
      <c r="J39" s="56"/>
      <c r="K39" s="55"/>
      <c r="L39" s="55"/>
      <c r="M39" s="55"/>
      <c r="N39" s="56"/>
      <c r="O39" s="56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5">
      <c r="A40" s="69"/>
      <c r="B40" s="28" t="s">
        <v>18</v>
      </c>
      <c r="C40" s="29" t="s">
        <v>102</v>
      </c>
      <c r="D40" s="1"/>
      <c r="E40" s="1"/>
      <c r="F40" s="1"/>
      <c r="G40" s="1"/>
      <c r="H40" s="57"/>
      <c r="I40" s="59"/>
      <c r="J40" s="55"/>
      <c r="K40" s="56"/>
      <c r="L40" s="55"/>
      <c r="M40" s="55"/>
      <c r="N40" s="55"/>
      <c r="O40" s="56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5">
      <c r="A41" s="69"/>
      <c r="B41" s="28" t="s">
        <v>43</v>
      </c>
      <c r="C41" s="29" t="s">
        <v>97</v>
      </c>
      <c r="D41" s="1"/>
      <c r="E41" s="1"/>
      <c r="F41" s="1"/>
      <c r="G41" s="1"/>
      <c r="H41" s="57"/>
      <c r="I41" s="59"/>
      <c r="J41" s="55"/>
      <c r="K41" s="56"/>
      <c r="L41" s="55"/>
      <c r="M41" s="55"/>
      <c r="N41" s="55"/>
      <c r="O41" s="56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5">
      <c r="A42" s="69"/>
      <c r="B42" s="28" t="s">
        <v>28</v>
      </c>
      <c r="C42" s="29" t="s">
        <v>92</v>
      </c>
      <c r="D42" s="1"/>
      <c r="E42" s="1"/>
      <c r="F42" s="1"/>
      <c r="G42" s="1"/>
      <c r="H42" s="57"/>
      <c r="I42" s="59"/>
      <c r="J42" s="55"/>
      <c r="K42" s="56"/>
      <c r="L42" s="55"/>
      <c r="M42" s="55"/>
      <c r="N42" s="55"/>
      <c r="O42" s="56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5">
      <c r="A43" s="70"/>
      <c r="B43" s="34" t="s">
        <v>45</v>
      </c>
      <c r="C43" s="36" t="s">
        <v>104</v>
      </c>
      <c r="D43" s="1"/>
      <c r="E43" s="1"/>
      <c r="F43" s="1"/>
      <c r="G43" s="1"/>
      <c r="H43" s="57"/>
      <c r="I43" s="59"/>
      <c r="J43" s="55"/>
      <c r="K43" s="56"/>
      <c r="L43" s="55"/>
      <c r="M43" s="55"/>
      <c r="N43" s="55"/>
      <c r="O43" s="56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5">
      <c r="A44" s="68" t="s">
        <v>160</v>
      </c>
      <c r="B44" s="10" t="s">
        <v>4</v>
      </c>
      <c r="C44" s="11" t="s">
        <v>109</v>
      </c>
      <c r="D44" s="1"/>
      <c r="E44" s="1"/>
      <c r="F44" s="1"/>
      <c r="G44" s="1"/>
      <c r="H44" s="1"/>
      <c r="I44" s="57"/>
      <c r="J44" s="55"/>
      <c r="K44" s="56"/>
      <c r="L44" s="55"/>
      <c r="M44" s="55"/>
      <c r="N44" s="55"/>
      <c r="O44" s="56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5">
      <c r="A45" s="69"/>
      <c r="B45" s="47">
        <v>181803075</v>
      </c>
      <c r="C45" s="48">
        <v>151802030</v>
      </c>
      <c r="D45" s="1"/>
      <c r="E45" s="1"/>
      <c r="F45" s="1"/>
      <c r="G45" s="1"/>
      <c r="H45" s="1"/>
      <c r="I45" s="57"/>
      <c r="J45" s="55"/>
      <c r="K45" s="56"/>
      <c r="L45" s="55"/>
      <c r="M45" s="55"/>
      <c r="N45" s="55"/>
      <c r="O45" s="56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5">
      <c r="A46" s="69"/>
      <c r="B46" s="17" t="s">
        <v>25</v>
      </c>
      <c r="C46" s="49" t="s">
        <v>99</v>
      </c>
      <c r="D46" s="1"/>
      <c r="E46" s="1"/>
      <c r="F46" s="1"/>
      <c r="G46" s="1"/>
      <c r="H46" s="1"/>
      <c r="I46" s="57"/>
      <c r="J46" s="55"/>
      <c r="K46" s="56"/>
      <c r="L46" s="55"/>
      <c r="M46" s="55"/>
      <c r="N46" s="55"/>
      <c r="O46" s="56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5">
      <c r="A47" s="69"/>
      <c r="B47" s="28" t="s">
        <v>18</v>
      </c>
      <c r="C47" s="50" t="s">
        <v>92</v>
      </c>
      <c r="D47" s="1"/>
      <c r="E47" s="1"/>
      <c r="F47" s="1"/>
      <c r="G47" s="1"/>
      <c r="H47" s="1"/>
      <c r="I47" s="57"/>
      <c r="J47" s="5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5">
      <c r="A48" s="69"/>
      <c r="B48" s="28" t="s">
        <v>43</v>
      </c>
      <c r="C48" s="50" t="s">
        <v>91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5">
      <c r="A49" s="69"/>
      <c r="B49" s="28" t="s">
        <v>45</v>
      </c>
      <c r="C49" s="5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5">
      <c r="A50" s="69"/>
      <c r="B50" s="28" t="s">
        <v>23</v>
      </c>
      <c r="C50" s="5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5">
      <c r="A51" s="69"/>
      <c r="B51" s="28" t="s">
        <v>42</v>
      </c>
      <c r="C51" s="5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25">
      <c r="A52" s="70"/>
      <c r="B52" s="34" t="s">
        <v>136</v>
      </c>
      <c r="C52" s="5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5">
      <c r="A53" s="68" t="s">
        <v>163</v>
      </c>
      <c r="B53" s="10" t="s">
        <v>109</v>
      </c>
      <c r="C53" s="11" t="s">
        <v>4</v>
      </c>
      <c r="D53" s="1"/>
      <c r="E53" s="1"/>
      <c r="F53" s="1"/>
      <c r="G53" s="1"/>
      <c r="H53" s="55"/>
      <c r="I53" s="56"/>
      <c r="J53" s="55"/>
      <c r="K53" s="55"/>
      <c r="L53" s="55"/>
      <c r="M53" s="56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5">
      <c r="A54" s="69"/>
      <c r="B54" s="47">
        <v>171802074</v>
      </c>
      <c r="C54" s="48">
        <v>151803035</v>
      </c>
      <c r="D54" s="1"/>
      <c r="E54" s="1"/>
      <c r="F54" s="1"/>
      <c r="G54" s="1"/>
      <c r="H54" s="57"/>
      <c r="I54" s="55"/>
      <c r="J54" s="56"/>
      <c r="K54" s="55"/>
      <c r="L54" s="55"/>
      <c r="M54" s="55"/>
      <c r="N54" s="56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69"/>
      <c r="B55" s="61"/>
      <c r="C55" s="49" t="s">
        <v>45</v>
      </c>
      <c r="D55" s="1"/>
      <c r="E55" s="1"/>
      <c r="F55" s="1"/>
      <c r="G55" s="1"/>
      <c r="H55" s="57"/>
      <c r="I55" s="55"/>
      <c r="J55" s="56"/>
      <c r="K55" s="55"/>
      <c r="L55" s="55"/>
      <c r="M55" s="55"/>
      <c r="N55" s="56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69"/>
      <c r="B56" s="62"/>
      <c r="C56" s="50" t="s">
        <v>21</v>
      </c>
      <c r="D56" s="1"/>
      <c r="E56" s="1"/>
      <c r="F56" s="1"/>
      <c r="G56" s="1"/>
      <c r="H56" s="57"/>
      <c r="I56" s="55"/>
      <c r="J56" s="56"/>
      <c r="K56" s="55"/>
      <c r="L56" s="55"/>
      <c r="M56" s="55"/>
      <c r="N56" s="56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5">
      <c r="A57" s="69"/>
      <c r="B57" s="62"/>
      <c r="C57" s="50" t="s">
        <v>44</v>
      </c>
      <c r="D57" s="1"/>
      <c r="E57" s="1"/>
      <c r="F57" s="1"/>
      <c r="G57" s="1"/>
      <c r="H57" s="57"/>
      <c r="I57" s="55"/>
      <c r="J57" s="56"/>
      <c r="K57" s="55"/>
      <c r="L57" s="55"/>
      <c r="M57" s="55"/>
      <c r="N57" s="56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5">
      <c r="A58" s="69"/>
      <c r="B58" s="62"/>
      <c r="C58" s="50" t="s">
        <v>23</v>
      </c>
      <c r="D58" s="1"/>
      <c r="E58" s="1"/>
      <c r="F58" s="1"/>
      <c r="G58" s="1"/>
      <c r="H58" s="57"/>
      <c r="I58" s="55"/>
      <c r="J58" s="56"/>
      <c r="K58" s="55"/>
      <c r="L58" s="55"/>
      <c r="M58" s="55"/>
      <c r="N58" s="56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5">
      <c r="A59" s="70"/>
      <c r="B59" s="45"/>
      <c r="C59" s="48" t="s">
        <v>42</v>
      </c>
      <c r="D59" s="1"/>
      <c r="E59" s="1"/>
      <c r="F59" s="1"/>
      <c r="G59" s="1"/>
      <c r="H59" s="57"/>
      <c r="I59" s="55"/>
      <c r="J59" s="5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5">
      <c r="A60" s="71" t="s">
        <v>168</v>
      </c>
      <c r="B60" s="10" t="s">
        <v>109</v>
      </c>
      <c r="C60" s="11" t="s">
        <v>4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5">
      <c r="A61" s="72"/>
      <c r="B61" s="47">
        <v>181802065</v>
      </c>
      <c r="C61" s="5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5">
      <c r="A62" s="72"/>
      <c r="B62" s="17" t="s">
        <v>136</v>
      </c>
      <c r="C62" s="49" t="s">
        <v>21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25">
      <c r="A63" s="72"/>
      <c r="B63" s="28" t="s">
        <v>103</v>
      </c>
      <c r="C63" s="50" t="s">
        <v>23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5">
      <c r="A64" s="72"/>
      <c r="B64" s="28" t="s">
        <v>99</v>
      </c>
      <c r="C64" s="50" t="s">
        <v>26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25">
      <c r="A65" s="72"/>
      <c r="B65" s="28" t="s">
        <v>93</v>
      </c>
      <c r="C65" s="5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25">
      <c r="A66" s="72"/>
      <c r="B66" s="28" t="s">
        <v>92</v>
      </c>
      <c r="C66" s="5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25">
      <c r="A67" s="73"/>
      <c r="B67" s="34" t="s">
        <v>104</v>
      </c>
      <c r="C67" s="5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</sheetData>
  <mergeCells count="10">
    <mergeCell ref="A44:A52"/>
    <mergeCell ref="A53:A59"/>
    <mergeCell ref="A60:A67"/>
    <mergeCell ref="B1:C1"/>
    <mergeCell ref="A2:A7"/>
    <mergeCell ref="A8:A15"/>
    <mergeCell ref="A16:A24"/>
    <mergeCell ref="A25:A31"/>
    <mergeCell ref="A32:A36"/>
    <mergeCell ref="A37:A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Bütünleme</vt:lpstr>
      <vt:lpstr>Sayfa17</vt:lpstr>
      <vt:lpstr>Çap Öğrencileri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2020-06-15T10:36:11Z</dcterms:modified>
</cp:coreProperties>
</file>